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2"/>
  </bookViews>
  <sheets>
    <sheet name="ПЛАН стр.1_4" sheetId="1" r:id="rId1"/>
    <sheet name="ПЛАН стр.5_6" sheetId="2" r:id="rId2"/>
    <sheet name="СВЕД ОБ ЦС" sheetId="3" r:id="rId3"/>
  </sheets>
  <definedNames>
    <definedName name="TABLE" localSheetId="0">'ПЛАН стр.1_4'!#REF!</definedName>
    <definedName name="TABLE" localSheetId="1">'ПЛАН стр.5_6'!#REF!</definedName>
    <definedName name="TABLE_2" localSheetId="0">'ПЛАН стр.1_4'!#REF!</definedName>
    <definedName name="TABLE_2" localSheetId="1">'ПЛАН стр.5_6'!#REF!</definedName>
    <definedName name="_xlnm.Print_Titles" localSheetId="0">'ПЛАН стр.1_4'!$26:$29</definedName>
    <definedName name="_xlnm.Print_Titles" localSheetId="1">'ПЛАН стр.5_6'!$3:$6</definedName>
    <definedName name="_xlnm.Print_Titles" localSheetId="2">'СВЕД ОБ ЦС'!$30:$35</definedName>
    <definedName name="_xlnm.Print_Area" localSheetId="0">'ПЛАН стр.1_4'!$A$1:$ER$95</definedName>
    <definedName name="_xlnm.Print_Area" localSheetId="1">'ПЛАН стр.5_6'!$A$1:$FE$46</definedName>
    <definedName name="_xlnm.Print_Area" localSheetId="2">'СВЕД ОБ ЦС'!$A$1:$O$52</definedName>
  </definedNames>
  <calcPr fullCalcOnLoad="1"/>
</workbook>
</file>

<file path=xl/sharedStrings.xml><?xml version="1.0" encoding="utf-8"?>
<sst xmlns="http://schemas.openxmlformats.org/spreadsheetml/2006/main" count="508" uniqueCount="355">
  <si>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</si>
  <si>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</si>
  <si>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</si>
  <si>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</si>
  <si>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</si>
  <si>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</si>
  <si>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</si>
  <si>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</si>
  <si>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</si>
  <si>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</si>
  <si>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</si>
  <si>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</si>
  <si>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</si>
  <si>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</si>
  <si>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</si>
  <si>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</si>
  <si>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</si>
  <si>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</si>
  <si>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</si>
  <si>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</si>
  <si>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</si>
  <si>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</si>
  <si>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</si>
  <si>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</si>
  <si>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</si>
  <si>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</si>
  <si>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</si>
  <si>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</si>
  <si>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</si>
  <si>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</si>
  <si>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</si>
  <si>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</si>
  <si>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</si>
  <si>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</si>
  <si>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</si>
  <si>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</si>
  <si>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</si>
  <si>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</si>
  <si>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</si>
  <si>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</si>
  <si>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</si>
  <si>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</si>
  <si>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</si>
  <si>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</si>
  <si>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</si>
  <si>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</si>
  <si>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</si>
  <si>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</si>
  <si>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</si>
  <si>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</si>
  <si>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</si>
  <si>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</si>
  <si>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</si>
  <si>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</si>
  <si>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</si>
  <si>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</si>
  <si>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</si>
  <si>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</si>
  <si>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</si>
  <si>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</si>
  <si>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</si>
  <si>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</si>
  <si>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</si>
  <si>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</si>
  <si>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</si>
  <si>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из них:
увеличение остатков денежных средств за счет возврата дебиторской задолженности прошлых лет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</si>
  <si>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</si>
  <si>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</si>
  <si>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</si>
  <si>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</si>
  <si>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</si>
  <si>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</si>
  <si>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</si>
  <si>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</si>
  <si>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</si>
  <si>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</si>
  <si>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</si>
  <si>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</si>
  <si>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</si>
  <si>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</si>
  <si>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</si>
  <si>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</si>
  <si>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</si>
  <si>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</si>
  <si>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</si>
  <si>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</si>
  <si>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</si>
  <si>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</si>
  <si>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</si>
  <si>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</si>
  <si>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</si>
  <si>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</si>
  <si>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</si>
  <si>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</si>
  <si>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</si>
  <si>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</si>
  <si>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</si>
  <si>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</si>
  <si>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</si>
  <si>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</si>
  <si>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</si>
  <si>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</si>
  <si>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</si>
  <si>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</si>
  <si>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</si>
  <si>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</si>
  <si>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</si>
  <si>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</si>
  <si>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</si>
  <si>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</si>
  <si>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</si>
  <si>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</si>
  <si>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</si>
  <si>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</si>
  <si>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</si>
  <si>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</si>
  <si>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</si>
  <si>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</si>
  <si>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</si>
  <si>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</si>
  <si>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</si>
  <si>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</si>
  <si>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</si>
  <si>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</si>
  <si>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</si>
  <si>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</si>
  <si>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</si>
  <si>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</si>
  <si>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</si>
  <si>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</si>
  <si>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</si>
  <si>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</si>
  <si>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</si>
  <si>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</si>
  <si>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</si>
  <si>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</si>
  <si>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</si>
  <si>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</si>
  <si>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</si>
  <si>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</si>
  <si>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</si>
  <si>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</si>
  <si>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</si>
  <si>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</si>
  <si>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</si>
  <si>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</si>
  <si>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</si>
  <si>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</si>
  <si>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</si>
  <si>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</si>
  <si>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</si>
  <si>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</si>
  <si>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</si>
  <si>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</si>
  <si>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</si>
  <si>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</si>
  <si>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</si>
  <si>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</si>
  <si>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</si>
  <si>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</si>
  <si>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</si>
  <si>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</si>
  <si>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</si>
  <si>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</si>
  <si>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</si>
  <si>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</si>
  <si>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</si>
  <si>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</si>
  <si>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</si>
  <si>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</si>
  <si>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</si>
  <si>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</si>
  <si>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</si>
  <si>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</si>
  <si>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</si>
  <si>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</si>
  <si>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</si>
  <si>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</si>
  <si>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</si>
  <si>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</si>
  <si>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</si>
  <si>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</si>
  <si>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</si>
  <si>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</si>
  <si>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</si>
  <si>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</si>
  <si>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</si>
  <si>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</si>
  <si>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</si>
  <si>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</si>
  <si>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</si>
  <si>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</si>
  <si>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</si>
  <si>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</si>
  <si>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</si>
  <si>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</si>
  <si>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</si>
  <si>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</si>
  <si>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</si>
  <si>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</si>
  <si>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</si>
  <si>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</si>
  <si>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</si>
  <si>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</si>
  <si>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</si>
  <si>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</si>
  <si>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</si>
  <si>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</si>
  <si>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</si>
  <si>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</si>
  <si>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 xml:space="preserve">учреждения </t>
  </si>
  <si>
    <t>Главный бухгалтер муниципального</t>
  </si>
  <si>
    <t>тел.</t>
  </si>
  <si>
    <t>УТВЕРЖДАЮ</t>
  </si>
  <si>
    <t>(наименование должности лица, утверждающего документ)</t>
  </si>
  <si>
    <t>План финансово-хозяйственной деятельности</t>
  </si>
  <si>
    <t>в том числе: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</si>
  <si>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</si>
  <si>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</si>
  <si>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</si>
  <si>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1600</t>
  </si>
  <si>
    <t>1610</t>
  </si>
  <si>
    <t>1700</t>
  </si>
  <si>
    <t>1710</t>
  </si>
  <si>
    <t>1410</t>
  </si>
  <si>
    <r>
      <t>_____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_В Разделе 2 "Сведения по выплатам на закупку товаров, работ, услуг" Плана детализируются показатели выплат по расходам на закупку товаров, работ, услуг, отраженные в строке 2600 Раздела 1 "Поступления и выплаты" Плана.</t>
    </r>
  </si>
  <si>
    <r>
      <t>_____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_Плановые показатели выплат на закупку товаров, работ, услуг по строке 26000 Раздела 2 "Сведения по выплатам на закупку товаров, работ, услуг" Плана распределяются на выплаты по контрактам (договорам), заключенным (планируемым к заключению) в соответствии с гражданским законодательством Российской Федерации (строки 26100 и 26200), а также по контрактам (договорам),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товаров, работ, услуг для государственных и муниципальных нужд, с детализацией указанных выплат по контрактам (договорам), заключенным до начала текущего финансового года (строка 26300) и планируемым к заключению в соответствующем финансовом году (строка 26400) и должны соответствовать показателям соответствующих граф по строке 2600 Раздела 1 "Поступления и выплаты" Плана.</t>
    </r>
  </si>
  <si>
    <r>
      <t>_____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_Указывается сумма договоров (контрактов) о закупках товаров, работ, услуг, заключенных без учета требований Федерального закона № 44-ФЗ и Федерального закона № 223-ФЗ, в случаях, предусмотренных указанными федеральными законами.</t>
    </r>
  </si>
  <si>
    <r>
      <t>_____</t>
    </r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_Указывается сумма закупок товаров, работ, услуг, осуществляемых в соответствии с Федеральным законом № 44-ФЗ и Федеральным законом № 223-ФЗ.</t>
    </r>
  </si>
  <si>
    <r>
      <t>_____</t>
    </r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>_Указывается сумма закупок товаров, работ, услуг, осуществляемых в соответствии с Федеральным законом № 44-ФЗ.</t>
    </r>
  </si>
  <si>
    <t>(наименование органа - учредителя)</t>
  </si>
  <si>
    <r>
      <t>за пределами планового периода</t>
    </r>
    <r>
      <rPr>
        <sz val="10"/>
        <rFont val="Times New Roman"/>
        <family val="1"/>
      </rPr>
      <t>²</t>
    </r>
  </si>
  <si>
    <t xml:space="preserve">Руководитель муниципального </t>
  </si>
  <si>
    <t>учреждения</t>
  </si>
  <si>
    <t xml:space="preserve">Исполнитель </t>
  </si>
  <si>
    <t>должность</t>
  </si>
  <si>
    <t>1420</t>
  </si>
  <si>
    <r>
      <t>_____</t>
    </r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>_Плановые показатели выплат на закупку товаров, работ, услуг по строке 26500 муниципального учреждения должен быть не менее суммы показателей строк 26410, 26420, 26430, 26440 по соответствующей графе.</t>
    </r>
  </si>
  <si>
    <t>20</t>
  </si>
  <si>
    <t>21</t>
  </si>
  <si>
    <t>22</t>
  </si>
  <si>
    <t>915</t>
  </si>
  <si>
    <t>470701001</t>
  </si>
  <si>
    <t>Румянцева Е.Н.</t>
  </si>
  <si>
    <t>2020 год</t>
  </si>
  <si>
    <t>2021 год</t>
  </si>
  <si>
    <t>2022 год</t>
  </si>
  <si>
    <t>26520</t>
  </si>
  <si>
    <t>26530</t>
  </si>
  <si>
    <t>муниципального учреждения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</si>
  <si>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</si>
  <si>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</si>
  <si>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</si>
  <si>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</si>
  <si>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</si>
  <si>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</si>
  <si>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</si>
  <si>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</si>
  <si>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</si>
  <si>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</si>
  <si>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</si>
  <si>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</si>
  <si>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</si>
  <si>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</si>
  <si>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</si>
  <si>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</si>
  <si>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Раздел 2. Сведения по выплатам на закупки товаров, работ, услуг</t>
  </si>
  <si>
    <t>1220</t>
  </si>
  <si>
    <t>доходы от оказания услуг, работ, компенсации затрат учреждений</t>
  </si>
  <si>
    <t>квфо 2 (Рпл, платные услуги, лагерь)</t>
  </si>
  <si>
    <t>квфо 4 (мун задание)</t>
  </si>
  <si>
    <t>323</t>
  </si>
  <si>
    <t>приобретение товаров, работ, услуг в пользу граждан в целях их социального обеспечения</t>
  </si>
  <si>
    <t>2641</t>
  </si>
  <si>
    <t xml:space="preserve">Ведущий экономист                                                                                                   </t>
  </si>
  <si>
    <t>Р9215</t>
  </si>
  <si>
    <t>00182</t>
  </si>
  <si>
    <t>Администрация муниципального образования "Кингисеппский муниципальный район" Ленинградской области</t>
  </si>
  <si>
    <t>Муниципальное бюджетное общеобразовательное учреждение "Котельская средняя общеобразовательная школа"</t>
  </si>
  <si>
    <t>4707014816</t>
  </si>
  <si>
    <t>Гуменюк А.Д.</t>
  </si>
  <si>
    <t>Председатель Комитета по образованию администрации муниципального образования "Кингисеппского муниципального района" Ленинградской области</t>
  </si>
  <si>
    <t>Администрация муниципального образования "Кингисеппского муниципального района" Ленинградской области</t>
  </si>
  <si>
    <t>188468,Ленинградская область, Кингисеппский район,  пос.Котельский, д. 35</t>
  </si>
  <si>
    <t>Председатель Комитета по образованию администрации муниципального образования "Кингисеппский муниципальный район" Ленинградской области</t>
  </si>
  <si>
    <t xml:space="preserve">(наименование должности лица, утверждающего документ; наименование органа, осуществляющего функции и полномочия учредителя (учреждения) </t>
  </si>
  <si>
    <t xml:space="preserve">(расшифровка подписи)      </t>
  </si>
  <si>
    <t xml:space="preserve">                  </t>
  </si>
  <si>
    <t>СВЕДЕНИЯ</t>
  </si>
  <si>
    <t>КОДЫ</t>
  </si>
  <si>
    <t>Форма по ОКУД</t>
  </si>
  <si>
    <t>0501016</t>
  </si>
  <si>
    <t xml:space="preserve">Государственное (муниципальное) </t>
  </si>
  <si>
    <t>по ОКПО</t>
  </si>
  <si>
    <t>43490960</t>
  </si>
  <si>
    <t>учреждение (подразделение)</t>
  </si>
  <si>
    <t>ИНН / КПП</t>
  </si>
  <si>
    <t>4707014816/470701001</t>
  </si>
  <si>
    <t>Дата представления предыдущих Сведений</t>
  </si>
  <si>
    <t xml:space="preserve">Наименование бюджета </t>
  </si>
  <si>
    <t>Бюджет муниципального образования "Кингисеппский муниципальный район" Ленинградской области</t>
  </si>
  <si>
    <t>по ОКТМО</t>
  </si>
  <si>
    <t>41621000</t>
  </si>
  <si>
    <t xml:space="preserve">Наименование органа, осуществляющего </t>
  </si>
  <si>
    <t>Глава по БК</t>
  </si>
  <si>
    <t>Комитет финансов администрации муниципального образования "Кингисеппский муниципальный район" Ленинградской области</t>
  </si>
  <si>
    <t>75092132</t>
  </si>
  <si>
    <t>ведение лицевого счета по иным субсидиям</t>
  </si>
  <si>
    <t>Единица измерения: руб (с точностью до второго десятичного знака)</t>
  </si>
  <si>
    <t xml:space="preserve"> по ОКЕИ</t>
  </si>
  <si>
    <t>по ОКВ</t>
  </si>
  <si>
    <t>643</t>
  </si>
  <si>
    <t>(наименование иностранной валюты)</t>
  </si>
  <si>
    <t>Остаток средств на начало года</t>
  </si>
  <si>
    <t>Код по бюджетной классификации Российской Федерации</t>
  </si>
  <si>
    <t>Код объекта ФАИП</t>
  </si>
  <si>
    <t>Разрешенный к использованию</t>
  </si>
  <si>
    <t>Сумма возврата</t>
  </si>
  <si>
    <t xml:space="preserve">      Планируемые</t>
  </si>
  <si>
    <t xml:space="preserve">                   Наименование субсидии</t>
  </si>
  <si>
    <t>Код</t>
  </si>
  <si>
    <t>остаток субсидии прошлых лет</t>
  </si>
  <si>
    <t xml:space="preserve">дебиторской задолженности </t>
  </si>
  <si>
    <t>субсидии</t>
  </si>
  <si>
    <t>прошлых лет</t>
  </si>
  <si>
    <t>код</t>
  </si>
  <si>
    <t>сумма</t>
  </si>
  <si>
    <t>поступления</t>
  </si>
  <si>
    <t>выплаты</t>
  </si>
  <si>
    <t>9</t>
  </si>
  <si>
    <t>10</t>
  </si>
  <si>
    <t>012</t>
  </si>
  <si>
    <t>548</t>
  </si>
  <si>
    <t xml:space="preserve">       Всего</t>
  </si>
  <si>
    <t>Руководитель:</t>
  </si>
  <si>
    <t>Руководитель финансово-экономический службы:</t>
  </si>
  <si>
    <t/>
  </si>
  <si>
    <t xml:space="preserve">           ОТМЕТКА ОРГАНА, ОСУЩЕСТВЛЯЮЩЕГО ВЕДЕНИЕ ЛИЦЕВОГО СЧЕТА, </t>
  </si>
  <si>
    <t>8(81375)760-40</t>
  </si>
  <si>
    <t xml:space="preserve">                     О ПРИНЯТИИ НАСТОЯЩИХ СВЕДЕНИЙ             </t>
  </si>
  <si>
    <t>(телефон)</t>
  </si>
  <si>
    <t xml:space="preserve"> Ответственный  ______________   _______________    ____________________   __________</t>
  </si>
  <si>
    <t xml:space="preserve"> исполнитель           (должность)              (подпись)         (расшифровка подписи)   (телефон)</t>
  </si>
  <si>
    <t>Ответственный исполнитель:</t>
  </si>
  <si>
    <t xml:space="preserve"> " __________ "   _________________________________  20___ г.</t>
  </si>
  <si>
    <t>Предоставление питания на бесплатной основе (с частичной компенсацией его стоимости) обучающимся в муниципальных образовательных учреждениях, а также в частных общеобразовательных организациях (ОБ)</t>
  </si>
  <si>
    <t>Реализация мероприятия по организации подвоза учащихся (МБ)</t>
  </si>
  <si>
    <t>" _________ "  _______________________  2020 г.</t>
  </si>
  <si>
    <t>ОБ  ОПЕРАЦИЯХ С ЦЕЛЕВЫМИ СУБСИДИЯМИ, ПРЕДОСТАВЛЕННЫМИ ГОСУДАРСТВЕННОМУ (МУНИЦИПАЛЬНОМУ) УЧРЕЖДЕНИЮ НА 2020 Г.</t>
  </si>
  <si>
    <t>от " _________ "  _______________________  2020 г.</t>
  </si>
  <si>
    <t>на начало 2020 г.</t>
  </si>
  <si>
    <t>Васильева Е.А.</t>
  </si>
  <si>
    <t>8 (81375) 760-53 (доб.2)</t>
  </si>
  <si>
    <t>8(81375)760-53 (доб 2)</t>
  </si>
  <si>
    <t>Лукьянчикова Ю.А.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</si>
</sst>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i/>
      <sz val="7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indexed="17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8"/>
      <color rgb="FF00B05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mediumDashDotDot"/>
    </border>
    <border>
      <left style="mediumDashDotDot"/>
      <right/>
      <top/>
      <bottom/>
    </border>
    <border>
      <left/>
      <right style="mediumDashDotDot"/>
      <top/>
      <bottom/>
    </border>
    <border>
      <left style="mediumDashDotDot"/>
      <right/>
      <top/>
      <bottom style="mediumDashDotDot"/>
    </border>
    <border>
      <left/>
      <right style="mediumDashDotDot"/>
      <top/>
      <bottom style="mediumDashDot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DashDotDot"/>
      <right/>
      <top style="mediumDashDotDot"/>
      <bottom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/>
      <right style="mediumDashDotDot"/>
      <top/>
      <bottom style="thin"/>
    </border>
    <border>
      <left/>
      <right style="mediumDashDotDot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1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49" fontId="7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49" fontId="8" fillId="0" borderId="22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8" fillId="0" borderId="23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right"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0" fontId="19" fillId="0" borderId="26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/>
    </xf>
    <xf numFmtId="4" fontId="20" fillId="0" borderId="26" xfId="0" applyNumberFormat="1" applyFont="1" applyBorder="1" applyAlignment="1">
      <alignment horizontal="right" vertical="center" wrapText="1"/>
    </xf>
    <xf numFmtId="0" fontId="20" fillId="0" borderId="26" xfId="0" applyNumberFormat="1" applyFont="1" applyBorder="1" applyAlignment="1">
      <alignment horizontal="right" vertical="center" wrapText="1"/>
    </xf>
    <xf numFmtId="4" fontId="62" fillId="0" borderId="0" xfId="0" applyNumberFormat="1" applyFont="1" applyAlignment="1">
      <alignment/>
    </xf>
    <xf numFmtId="0" fontId="1" fillId="0" borderId="0" xfId="0" applyFont="1" applyAlignment="1">
      <alignment/>
    </xf>
    <xf numFmtId="0" fontId="17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27" xfId="0" applyFont="1" applyBorder="1" applyAlignment="1">
      <alignment/>
    </xf>
    <xf numFmtId="49" fontId="1" fillId="0" borderId="0" xfId="0" applyNumberFormat="1" applyFont="1" applyAlignment="1">
      <alignment horizontal="left" wrapText="1"/>
    </xf>
    <xf numFmtId="49" fontId="17" fillId="0" borderId="0" xfId="0" applyNumberFormat="1" applyFont="1" applyBorder="1" applyAlignment="1">
      <alignment shrinkToFit="1"/>
    </xf>
    <xf numFmtId="0" fontId="21" fillId="0" borderId="0" xfId="0" applyFont="1" applyBorder="1" applyAlignment="1">
      <alignment/>
    </xf>
    <xf numFmtId="0" fontId="17" fillId="0" borderId="10" xfId="0" applyFont="1" applyBorder="1" applyAlignment="1">
      <alignment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7" xfId="0" applyFont="1" applyBorder="1" applyAlignment="1">
      <alignment/>
    </xf>
    <xf numFmtId="0" fontId="7" fillId="0" borderId="31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left" vertical="center" wrapText="1"/>
    </xf>
    <xf numFmtId="0" fontId="8" fillId="0" borderId="33" xfId="0" applyNumberFormat="1" applyFont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38" xfId="0" applyNumberFormat="1" applyFont="1" applyBorder="1" applyAlignment="1">
      <alignment horizontal="left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left" vertical="center"/>
    </xf>
    <xf numFmtId="0" fontId="14" fillId="0" borderId="33" xfId="0" applyNumberFormat="1" applyFont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43" xfId="0" applyNumberFormat="1" applyFont="1" applyBorder="1" applyAlignment="1">
      <alignment horizontal="left" vertical="center" wrapText="1"/>
    </xf>
    <xf numFmtId="4" fontId="10" fillId="0" borderId="32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left" vertical="center" wrapText="1"/>
    </xf>
    <xf numFmtId="4" fontId="10" fillId="0" borderId="25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left" vertical="center" wrapText="1"/>
    </xf>
    <xf numFmtId="0" fontId="8" fillId="0" borderId="33" xfId="0" applyNumberFormat="1" applyFont="1" applyFill="1" applyBorder="1" applyAlignment="1">
      <alignment horizontal="left" vertical="center"/>
    </xf>
    <xf numFmtId="4" fontId="7" fillId="0" borderId="32" xfId="0" applyNumberFormat="1" applyFont="1" applyFill="1" applyBorder="1" applyAlignment="1">
      <alignment horizontal="center" vertical="center"/>
    </xf>
    <xf numFmtId="4" fontId="7" fillId="0" borderId="33" xfId="0" applyNumberFormat="1" applyFont="1" applyFill="1" applyBorder="1" applyAlignment="1">
      <alignment horizontal="center" vertical="center"/>
    </xf>
    <xf numFmtId="4" fontId="7" fillId="0" borderId="36" xfId="0" applyNumberFormat="1" applyFont="1" applyFill="1" applyBorder="1" applyAlignment="1">
      <alignment horizontal="center" vertical="center"/>
    </xf>
    <xf numFmtId="4" fontId="11" fillId="2" borderId="25" xfId="0" applyNumberFormat="1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4" fontId="11" fillId="2" borderId="42" xfId="0" applyNumberFormat="1" applyFont="1" applyFill="1" applyBorder="1" applyAlignment="1">
      <alignment horizontal="center" vertical="center"/>
    </xf>
    <xf numFmtId="4" fontId="13" fillId="0" borderId="32" xfId="0" applyNumberFormat="1" applyFont="1" applyBorder="1" applyAlignment="1">
      <alignment horizontal="center" vertical="center"/>
    </xf>
    <xf numFmtId="4" fontId="13" fillId="0" borderId="33" xfId="0" applyNumberFormat="1" applyFont="1" applyBorder="1" applyAlignment="1">
      <alignment horizontal="center" vertical="center"/>
    </xf>
    <xf numFmtId="4" fontId="13" fillId="0" borderId="34" xfId="0" applyNumberFormat="1" applyFont="1" applyBorder="1" applyAlignment="1">
      <alignment horizontal="center" vertical="center"/>
    </xf>
    <xf numFmtId="0" fontId="15" fillId="0" borderId="43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left" vertical="center"/>
    </xf>
    <xf numFmtId="0" fontId="14" fillId="2" borderId="43" xfId="0" applyNumberFormat="1" applyFont="1" applyFill="1" applyBorder="1" applyAlignment="1">
      <alignment horizontal="left" vertical="center"/>
    </xf>
    <xf numFmtId="0" fontId="14" fillId="2" borderId="10" xfId="0" applyNumberFormat="1" applyFont="1" applyFill="1" applyBorder="1" applyAlignment="1">
      <alignment horizontal="left" vertical="center"/>
    </xf>
    <xf numFmtId="49" fontId="4" fillId="2" borderId="4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" fontId="10" fillId="2" borderId="25" xfId="0" applyNumberFormat="1" applyFont="1" applyFill="1" applyBorder="1" applyAlignment="1">
      <alignment horizontal="center" vertical="center"/>
    </xf>
    <xf numFmtId="4" fontId="10" fillId="2" borderId="10" xfId="0" applyNumberFormat="1" applyFont="1" applyFill="1" applyBorder="1" applyAlignment="1">
      <alignment horizontal="center" vertical="center"/>
    </xf>
    <xf numFmtId="4" fontId="10" fillId="2" borderId="11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" fontId="16" fillId="0" borderId="32" xfId="0" applyNumberFormat="1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4" fontId="16" fillId="0" borderId="36" xfId="0" applyNumberFormat="1" applyFont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42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left" vertical="center" wrapText="1"/>
    </xf>
    <xf numFmtId="0" fontId="15" fillId="0" borderId="33" xfId="0" applyNumberFormat="1" applyFont="1" applyBorder="1" applyAlignment="1">
      <alignment horizontal="left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left" vertical="center"/>
    </xf>
    <xf numFmtId="4" fontId="11" fillId="2" borderId="32" xfId="0" applyNumberFormat="1" applyFont="1" applyFill="1" applyBorder="1" applyAlignment="1">
      <alignment horizontal="center" vertical="center"/>
    </xf>
    <xf numFmtId="4" fontId="11" fillId="2" borderId="33" xfId="0" applyNumberFormat="1" applyFont="1" applyFill="1" applyBorder="1" applyAlignment="1">
      <alignment horizontal="center" vertical="center"/>
    </xf>
    <xf numFmtId="4" fontId="11" fillId="2" borderId="34" xfId="0" applyNumberFormat="1" applyFont="1" applyFill="1" applyBorder="1" applyAlignment="1">
      <alignment horizontal="center" vertical="center"/>
    </xf>
    <xf numFmtId="0" fontId="14" fillId="2" borderId="35" xfId="0" applyNumberFormat="1" applyFont="1" applyFill="1" applyBorder="1" applyAlignment="1">
      <alignment horizontal="left" vertical="center"/>
    </xf>
    <xf numFmtId="0" fontId="14" fillId="2" borderId="33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" fontId="10" fillId="2" borderId="32" xfId="0" applyNumberFormat="1" applyFont="1" applyFill="1" applyBorder="1" applyAlignment="1">
      <alignment horizontal="center" vertical="center"/>
    </xf>
    <xf numFmtId="4" fontId="10" fillId="2" borderId="33" xfId="0" applyNumberFormat="1" applyFont="1" applyFill="1" applyBorder="1" applyAlignment="1">
      <alignment horizontal="center" vertical="center"/>
    </xf>
    <xf numFmtId="4" fontId="10" fillId="2" borderId="36" xfId="0" applyNumberFormat="1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vertical="center"/>
    </xf>
    <xf numFmtId="4" fontId="9" fillId="0" borderId="46" xfId="0" applyNumberFormat="1" applyFont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/>
    </xf>
    <xf numFmtId="0" fontId="8" fillId="0" borderId="48" xfId="0" applyNumberFormat="1" applyFont="1" applyBorder="1" applyAlignment="1">
      <alignment horizontal="left" vertical="center"/>
    </xf>
    <xf numFmtId="0" fontId="8" fillId="0" borderId="46" xfId="0" applyNumberFormat="1" applyFont="1" applyBorder="1" applyAlignment="1">
      <alignment horizontal="left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5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49" fontId="4" fillId="2" borderId="3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4" fontId="9" fillId="0" borderId="22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56" xfId="0" applyNumberFormat="1" applyFont="1" applyBorder="1" applyAlignment="1">
      <alignment horizontal="center"/>
    </xf>
    <xf numFmtId="4" fontId="9" fillId="0" borderId="54" xfId="0" applyNumberFormat="1" applyFont="1" applyBorder="1" applyAlignment="1">
      <alignment horizontal="center"/>
    </xf>
    <xf numFmtId="4" fontId="9" fillId="0" borderId="5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/>
    </xf>
    <xf numFmtId="4" fontId="9" fillId="0" borderId="25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42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wrapText="1"/>
    </xf>
    <xf numFmtId="0" fontId="1" fillId="0" borderId="33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4"/>
    </xf>
    <xf numFmtId="0" fontId="1" fillId="0" borderId="12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left" indent="4"/>
    </xf>
    <xf numFmtId="0" fontId="9" fillId="0" borderId="10" xfId="0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5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49" fontId="1" fillId="0" borderId="11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wrapText="1" indent="3"/>
    </xf>
    <xf numFmtId="0" fontId="1" fillId="0" borderId="33" xfId="0" applyNumberFormat="1" applyFont="1" applyBorder="1" applyAlignment="1">
      <alignment horizontal="left" indent="3"/>
    </xf>
    <xf numFmtId="0" fontId="1" fillId="0" borderId="32" xfId="0" applyNumberFormat="1" applyFont="1" applyBorder="1" applyAlignment="1">
      <alignment horizontal="left" wrapText="1" indent="2"/>
    </xf>
    <xf numFmtId="0" fontId="1" fillId="0" borderId="33" xfId="0" applyNumberFormat="1" applyFont="1" applyBorder="1" applyAlignment="1">
      <alignment horizontal="left" indent="2"/>
    </xf>
    <xf numFmtId="0" fontId="1" fillId="0" borderId="32" xfId="0" applyNumberFormat="1" applyFont="1" applyBorder="1" applyAlignment="1">
      <alignment horizontal="left" wrapText="1" indent="1"/>
    </xf>
    <xf numFmtId="0" fontId="1" fillId="0" borderId="33" xfId="0" applyNumberFormat="1" applyFont="1" applyBorder="1" applyAlignment="1">
      <alignment horizontal="left" indent="1"/>
    </xf>
    <xf numFmtId="49" fontId="1" fillId="0" borderId="33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4" fillId="0" borderId="33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left"/>
    </xf>
    <xf numFmtId="0" fontId="4" fillId="0" borderId="33" xfId="0" applyNumberFormat="1" applyFont="1" applyBorder="1" applyAlignment="1">
      <alignment horizontal="left"/>
    </xf>
    <xf numFmtId="49" fontId="4" fillId="0" borderId="48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" fontId="10" fillId="0" borderId="45" xfId="0" applyNumberFormat="1" applyFont="1" applyBorder="1" applyAlignment="1">
      <alignment horizontal="center"/>
    </xf>
    <xf numFmtId="4" fontId="10" fillId="0" borderId="46" xfId="0" applyNumberFormat="1" applyFont="1" applyBorder="1" applyAlignment="1">
      <alignment horizontal="center"/>
    </xf>
    <xf numFmtId="4" fontId="10" fillId="0" borderId="4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" fontId="9" fillId="0" borderId="45" xfId="0" applyNumberFormat="1" applyFont="1" applyBorder="1" applyAlignment="1">
      <alignment horizontal="center"/>
    </xf>
    <xf numFmtId="4" fontId="9" fillId="0" borderId="46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NumberFormat="1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right" vertical="center" wrapText="1" shrinkToFit="1"/>
    </xf>
    <xf numFmtId="0" fontId="18" fillId="0" borderId="58" xfId="0" applyFont="1" applyBorder="1" applyAlignment="1">
      <alignment horizontal="right" vertical="center" wrapText="1" shrinkToFi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7" fillId="0" borderId="58" xfId="0" applyFont="1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64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49" fontId="17" fillId="0" borderId="25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62" xfId="0" applyNumberFormat="1" applyFont="1" applyBorder="1" applyAlignment="1">
      <alignment horizontal="center" vertical="center"/>
    </xf>
    <xf numFmtId="49" fontId="17" fillId="0" borderId="64" xfId="0" applyNumberFormat="1" applyFont="1" applyBorder="1" applyAlignment="1">
      <alignment horizontal="center" vertical="center"/>
    </xf>
    <xf numFmtId="49" fontId="17" fillId="0" borderId="26" xfId="43" applyNumberFormat="1" applyFont="1" applyBorder="1" applyAlignment="1">
      <alignment horizontal="center" vertical="center"/>
    </xf>
    <xf numFmtId="49" fontId="17" fillId="0" borderId="22" xfId="43" applyNumberFormat="1" applyFont="1" applyBorder="1" applyAlignment="1">
      <alignment horizontal="center" vertical="center"/>
    </xf>
    <xf numFmtId="49" fontId="17" fillId="0" borderId="15" xfId="43" applyNumberFormat="1" applyFont="1" applyBorder="1" applyAlignment="1">
      <alignment horizontal="center" vertical="center"/>
    </xf>
    <xf numFmtId="49" fontId="17" fillId="0" borderId="25" xfId="43" applyNumberFormat="1" applyFont="1" applyBorder="1" applyAlignment="1">
      <alignment horizontal="center" vertical="center"/>
    </xf>
    <xf numFmtId="49" fontId="17" fillId="0" borderId="11" xfId="43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left"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4" fontId="19" fillId="0" borderId="32" xfId="0" applyNumberFormat="1" applyFont="1" applyBorder="1" applyAlignment="1">
      <alignment horizontal="center" vertical="center" wrapText="1"/>
    </xf>
    <xf numFmtId="4" fontId="19" fillId="0" borderId="36" xfId="0" applyNumberFormat="1" applyFont="1" applyBorder="1" applyAlignment="1">
      <alignment horizontal="center" vertical="center" wrapText="1"/>
    </xf>
    <xf numFmtId="4" fontId="19" fillId="0" borderId="32" xfId="0" applyNumberFormat="1" applyFont="1" applyBorder="1" applyAlignment="1">
      <alignment horizontal="right" vertical="center" wrapText="1"/>
    </xf>
    <xf numFmtId="4" fontId="19" fillId="0" borderId="36" xfId="0" applyNumberFormat="1" applyFont="1" applyBorder="1" applyAlignment="1">
      <alignment horizontal="right" vertical="center" wrapText="1"/>
    </xf>
    <xf numFmtId="4" fontId="19" fillId="0" borderId="32" xfId="0" applyNumberFormat="1" applyFont="1" applyFill="1" applyBorder="1" applyAlignment="1">
      <alignment horizontal="right" vertical="center" wrapText="1"/>
    </xf>
    <xf numFmtId="4" fontId="19" fillId="0" borderId="36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4" fontId="20" fillId="0" borderId="26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left" wrapText="1"/>
    </xf>
    <xf numFmtId="0" fontId="22" fillId="0" borderId="65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1" fillId="0" borderId="69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7"/>
  <sheetViews>
    <sheetView view="pageBreakPreview" zoomScale="110" zoomScaleNormal="130" zoomScaleSheetLayoutView="110" zoomScalePageLayoutView="0" workbookViewId="0" topLeftCell="A44">
      <selection activeCell="CS58" sqref="CS58:DE58"/>
    </sheetView>
  </sheetViews>
  <sheetFormatPr defaultColWidth="0.875" defaultRowHeight="12.75"/>
  <cols>
    <col min="1" max="1" width="0.875" style="12" customWidth="1"/>
    <col min="2" max="2" width="1.875" style="12" customWidth="1"/>
    <col min="3" max="42" width="0.875" style="12" customWidth="1"/>
    <col min="43" max="43" width="0.12890625" style="12" customWidth="1"/>
    <col min="44" max="44" width="0.37109375" style="12" customWidth="1"/>
    <col min="45" max="46" width="0.2421875" style="12" customWidth="1"/>
    <col min="47" max="47" width="0.875" style="12" customWidth="1"/>
    <col min="48" max="48" width="0.2421875" style="12" customWidth="1"/>
    <col min="49" max="49" width="0.12890625" style="12" customWidth="1"/>
    <col min="50" max="64" width="0.875" style="12" customWidth="1"/>
    <col min="65" max="65" width="1.625" style="12" customWidth="1"/>
    <col min="66" max="66" width="1.25" style="12" customWidth="1"/>
    <col min="67" max="67" width="9.25390625" style="12" customWidth="1"/>
    <col min="68" max="78" width="0.875" style="12" customWidth="1"/>
    <col min="79" max="79" width="3.25390625" style="12" customWidth="1"/>
    <col min="80" max="88" width="0.875" style="12" customWidth="1"/>
    <col min="89" max="89" width="1.00390625" style="12" customWidth="1"/>
    <col min="90" max="90" width="0.875" style="12" customWidth="1"/>
    <col min="91" max="91" width="1.625" style="12" customWidth="1"/>
    <col min="92" max="95" width="0.875" style="12" customWidth="1"/>
    <col min="96" max="96" width="2.125" style="12" customWidth="1"/>
    <col min="97" max="97" width="1.625" style="12" customWidth="1"/>
    <col min="98" max="104" width="0.875" style="12" customWidth="1"/>
    <col min="105" max="105" width="1.75390625" style="12" customWidth="1"/>
    <col min="106" max="106" width="0.875" style="12" customWidth="1"/>
    <col min="107" max="107" width="1.875" style="12" customWidth="1"/>
    <col min="108" max="108" width="1.12109375" style="12" customWidth="1"/>
    <col min="109" max="109" width="1.625" style="12" customWidth="1"/>
    <col min="110" max="113" width="0.875" style="12" customWidth="1"/>
    <col min="114" max="114" width="2.00390625" style="12" customWidth="1"/>
    <col min="115" max="116" width="0.875" style="12" customWidth="1"/>
    <col min="117" max="117" width="1.625" style="12" customWidth="1"/>
    <col min="118" max="118" width="1.75390625" style="12" customWidth="1"/>
    <col min="119" max="121" width="0.875" style="12" customWidth="1"/>
    <col min="122" max="122" width="2.125" style="12" customWidth="1"/>
    <col min="123" max="132" width="0.875" style="12" customWidth="1"/>
    <col min="133" max="133" width="3.375" style="12" customWidth="1"/>
    <col min="134" max="134" width="0.875" style="12" customWidth="1"/>
    <col min="135" max="135" width="2.00390625" style="12" customWidth="1"/>
    <col min="136" max="142" width="0.875" style="12" customWidth="1"/>
    <col min="143" max="143" width="2.25390625" style="12" customWidth="1"/>
    <col min="144" max="148" width="0.875" style="12" customWidth="1"/>
    <col min="149" max="149" width="21.875" style="12" customWidth="1"/>
    <col min="150" max="160" width="0.875" style="12" customWidth="1"/>
    <col min="161" max="161" width="28.875" style="12" customWidth="1"/>
    <col min="162" max="16384" width="0.875" style="12" customWidth="1"/>
  </cols>
  <sheetData>
    <row r="1" spans="1:148" s="1" customFormat="1" ht="23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121" t="s">
        <v>213</v>
      </c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</row>
    <row r="2" spans="1:148" s="1" customFormat="1" ht="4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122" t="s">
        <v>281</v>
      </c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</row>
    <row r="3" spans="1:148" s="1" customFormat="1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123" t="s">
        <v>214</v>
      </c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</row>
    <row r="4" spans="1:148" s="1" customFormat="1" ht="4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122" t="s">
        <v>282</v>
      </c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</row>
    <row r="5" spans="1:148" s="1" customFormat="1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123" t="s">
        <v>230</v>
      </c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</row>
    <row r="6" spans="1:148" s="1" customFormat="1" ht="27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9"/>
      <c r="DN6" s="9"/>
      <c r="DO6" s="125" t="s">
        <v>243</v>
      </c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</row>
    <row r="7" spans="1:148" s="1" customFormat="1" ht="11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117" t="s">
        <v>17</v>
      </c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26"/>
      <c r="DN7" s="26"/>
      <c r="DO7" s="117" t="s">
        <v>18</v>
      </c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</row>
    <row r="8" spans="1:148" s="1" customFormat="1" ht="11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6"/>
      <c r="DN8" s="26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s="1" customFormat="1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9"/>
      <c r="CT9" s="9"/>
      <c r="CU9" s="9"/>
      <c r="CV9" s="9"/>
      <c r="CW9" s="9"/>
      <c r="CX9" s="9"/>
      <c r="CY9" s="9"/>
      <c r="CZ9" s="9"/>
      <c r="DA9" s="10" t="s">
        <v>19</v>
      </c>
      <c r="DB9" s="118"/>
      <c r="DC9" s="118"/>
      <c r="DD9" s="118"/>
      <c r="DE9" s="118"/>
      <c r="DF9" s="9" t="s">
        <v>19</v>
      </c>
      <c r="DG9" s="9"/>
      <c r="DH9" s="9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9">
        <v>20</v>
      </c>
      <c r="EB9" s="119"/>
      <c r="EC9" s="119"/>
      <c r="ED9" s="119"/>
      <c r="EE9" s="120" t="s">
        <v>238</v>
      </c>
      <c r="EF9" s="120"/>
      <c r="EG9" s="120"/>
      <c r="EH9" s="120"/>
      <c r="EI9" s="9" t="s">
        <v>3</v>
      </c>
      <c r="EJ9" s="9"/>
      <c r="EK9" s="9"/>
      <c r="EL9" s="9"/>
      <c r="EM9" s="9"/>
      <c r="EN9" s="9"/>
      <c r="EO9" s="9"/>
      <c r="EP9" s="9"/>
      <c r="EQ9" s="9"/>
      <c r="ER9" s="9"/>
    </row>
    <row r="10" spans="1:148" s="1" customFormat="1" ht="11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</row>
    <row r="11" spans="1:148" s="3" customFormat="1" ht="12.75" customHeight="1">
      <c r="A11" s="336" t="s">
        <v>215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  <c r="DT11" s="336"/>
      <c r="DU11" s="336"/>
      <c r="DV11" s="336"/>
      <c r="DW11" s="336"/>
      <c r="DX11" s="336"/>
      <c r="DY11" s="336"/>
      <c r="DZ11" s="336"/>
      <c r="EA11" s="336"/>
      <c r="EB11" s="336"/>
      <c r="EC11" s="336"/>
      <c r="ED11" s="336"/>
      <c r="EE11" s="336"/>
      <c r="EF11" s="336"/>
      <c r="EG11" s="336"/>
      <c r="EH11" s="336"/>
      <c r="EI11" s="336"/>
      <c r="EJ11" s="336"/>
      <c r="EK11" s="336"/>
      <c r="EL11" s="336"/>
      <c r="EM11" s="336"/>
      <c r="EN11" s="336"/>
      <c r="EO11" s="336"/>
      <c r="EP11" s="336"/>
      <c r="EQ11" s="336"/>
      <c r="ER11" s="336"/>
    </row>
    <row r="12" spans="1:148" s="3" customFormat="1" ht="16.5" thickBot="1">
      <c r="A12" s="336" t="s">
        <v>249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T12" s="336"/>
      <c r="DU12" s="336"/>
      <c r="DV12" s="336"/>
      <c r="DW12" s="336"/>
      <c r="DX12" s="336"/>
      <c r="DY12" s="336"/>
      <c r="DZ12" s="336"/>
      <c r="EA12" s="336"/>
      <c r="EB12" s="336"/>
      <c r="EC12" s="336"/>
      <c r="ED12" s="336"/>
      <c r="EE12" s="336"/>
      <c r="EF12" s="336"/>
      <c r="EG12" s="336"/>
      <c r="EH12" s="336"/>
      <c r="EI12" s="336"/>
      <c r="EJ12" s="336"/>
      <c r="EK12" s="336"/>
      <c r="EL12" s="336"/>
      <c r="EM12" s="336"/>
      <c r="EN12" s="336"/>
      <c r="EO12" s="336"/>
      <c r="EP12" s="336"/>
      <c r="EQ12" s="336"/>
      <c r="ER12" s="336"/>
    </row>
    <row r="13" spans="1:148" s="3" customFormat="1" ht="15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32"/>
      <c r="AZ13" s="32"/>
      <c r="BA13" s="32"/>
      <c r="BB13" s="32"/>
      <c r="BC13" s="32"/>
      <c r="BD13" s="322" t="s">
        <v>2</v>
      </c>
      <c r="BE13" s="322"/>
      <c r="BF13" s="322"/>
      <c r="BG13" s="322"/>
      <c r="BH13" s="322"/>
      <c r="BI13" s="322"/>
      <c r="BJ13" s="322"/>
      <c r="BK13" s="323" t="s">
        <v>238</v>
      </c>
      <c r="BL13" s="323"/>
      <c r="BM13" s="323"/>
      <c r="BN13" s="322" t="s">
        <v>21</v>
      </c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3" t="s">
        <v>239</v>
      </c>
      <c r="CK13" s="323"/>
      <c r="CL13" s="323"/>
      <c r="CM13" s="322" t="s">
        <v>22</v>
      </c>
      <c r="CN13" s="322"/>
      <c r="CO13" s="322"/>
      <c r="CP13" s="322"/>
      <c r="CQ13" s="322"/>
      <c r="CR13" s="334" t="s">
        <v>240</v>
      </c>
      <c r="CS13" s="334"/>
      <c r="CT13" s="32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313" t="s">
        <v>20</v>
      </c>
      <c r="EG13" s="314"/>
      <c r="EH13" s="314"/>
      <c r="EI13" s="314"/>
      <c r="EJ13" s="314"/>
      <c r="EK13" s="314"/>
      <c r="EL13" s="314"/>
      <c r="EM13" s="314"/>
      <c r="EN13" s="314"/>
      <c r="EO13" s="314"/>
      <c r="EP13" s="314"/>
      <c r="EQ13" s="314"/>
      <c r="ER13" s="315"/>
    </row>
    <row r="14" spans="1:148" s="1" customFormat="1" ht="12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316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8"/>
    </row>
    <row r="15" spans="65:148" s="1" customFormat="1" ht="12.75" customHeight="1">
      <c r="BM15" s="308" t="s">
        <v>34</v>
      </c>
      <c r="BN15" s="308"/>
      <c r="BO15" s="308"/>
      <c r="BP15" s="308"/>
      <c r="BQ15" s="319"/>
      <c r="BR15" s="319"/>
      <c r="BS15" s="319"/>
      <c r="BT15" s="267" t="s">
        <v>19</v>
      </c>
      <c r="BU15" s="267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08">
        <v>20</v>
      </c>
      <c r="CM15" s="308"/>
      <c r="CN15" s="308"/>
      <c r="CO15" s="309" t="s">
        <v>238</v>
      </c>
      <c r="CP15" s="309"/>
      <c r="CQ15" s="309"/>
      <c r="CR15" s="1" t="s">
        <v>3</v>
      </c>
      <c r="ED15" s="2" t="s">
        <v>23</v>
      </c>
      <c r="EF15" s="310"/>
      <c r="EG15" s="311"/>
      <c r="EH15" s="311"/>
      <c r="EI15" s="311"/>
      <c r="EJ15" s="311"/>
      <c r="EK15" s="311"/>
      <c r="EL15" s="311"/>
      <c r="EM15" s="311"/>
      <c r="EN15" s="311"/>
      <c r="EO15" s="311"/>
      <c r="EP15" s="311"/>
      <c r="EQ15" s="311"/>
      <c r="ER15" s="312"/>
    </row>
    <row r="16" spans="1:148" s="1" customFormat="1" ht="18" customHeight="1">
      <c r="A16" s="267" t="s">
        <v>26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ED16" s="2" t="s">
        <v>24</v>
      </c>
      <c r="EF16" s="269" t="s">
        <v>276</v>
      </c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1"/>
    </row>
    <row r="17" spans="1:148" s="1" customFormat="1" ht="38.25" customHeight="1">
      <c r="A17" s="1" t="s">
        <v>27</v>
      </c>
      <c r="AB17" s="268" t="s">
        <v>277</v>
      </c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ED17" s="2" t="s">
        <v>25</v>
      </c>
      <c r="EF17" s="269" t="s">
        <v>241</v>
      </c>
      <c r="EG17" s="270"/>
      <c r="EH17" s="270"/>
      <c r="EI17" s="270"/>
      <c r="EJ17" s="270"/>
      <c r="EK17" s="270"/>
      <c r="EL17" s="270"/>
      <c r="EM17" s="270"/>
      <c r="EN17" s="270"/>
      <c r="EO17" s="270"/>
      <c r="EP17" s="270"/>
      <c r="EQ17" s="270"/>
      <c r="ER17" s="271"/>
    </row>
    <row r="18" spans="134:148" s="1" customFormat="1" ht="18" customHeight="1">
      <c r="ED18" s="2" t="s">
        <v>24</v>
      </c>
      <c r="EF18" s="269" t="s">
        <v>275</v>
      </c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1"/>
    </row>
    <row r="19" spans="134:148" s="1" customFormat="1" ht="15" customHeight="1">
      <c r="ED19" s="2" t="s">
        <v>28</v>
      </c>
      <c r="EF19" s="269" t="s">
        <v>279</v>
      </c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1"/>
    </row>
    <row r="20" spans="1:148" s="1" customFormat="1" ht="31.5" customHeight="1">
      <c r="A20" s="1" t="s">
        <v>32</v>
      </c>
      <c r="K20" s="268" t="s">
        <v>278</v>
      </c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ED20" s="2" t="s">
        <v>29</v>
      </c>
      <c r="EF20" s="269" t="s">
        <v>242</v>
      </c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0"/>
      <c r="ER20" s="271"/>
    </row>
    <row r="21" spans="10:148" s="1" customFormat="1" ht="39.75" customHeight="1">
      <c r="J21" s="337" t="s">
        <v>283</v>
      </c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337"/>
      <c r="CY21" s="337"/>
      <c r="CZ21" s="337"/>
      <c r="DA21" s="337"/>
      <c r="DB21" s="337"/>
      <c r="DC21" s="337"/>
      <c r="DD21" s="337"/>
      <c r="ED21" s="2"/>
      <c r="EF21" s="34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5"/>
    </row>
    <row r="22" spans="1:148" s="1" customFormat="1" ht="18" customHeight="1" thickBot="1">
      <c r="A22" s="1" t="s">
        <v>33</v>
      </c>
      <c r="ED22" s="2" t="s">
        <v>30</v>
      </c>
      <c r="EF22" s="294" t="s">
        <v>31</v>
      </c>
      <c r="EG22" s="295"/>
      <c r="EH22" s="295"/>
      <c r="EI22" s="295"/>
      <c r="EJ22" s="295"/>
      <c r="EK22" s="295"/>
      <c r="EL22" s="295"/>
      <c r="EM22" s="295"/>
      <c r="EN22" s="295"/>
      <c r="EO22" s="295"/>
      <c r="EP22" s="295"/>
      <c r="EQ22" s="295"/>
      <c r="ER22" s="296"/>
    </row>
    <row r="23" s="1" customFormat="1" ht="4.5" customHeight="1"/>
    <row r="24" spans="1:148" s="4" customFormat="1" ht="10.5">
      <c r="A24" s="297" t="s">
        <v>35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/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7"/>
      <c r="EG24" s="297"/>
      <c r="EH24" s="297"/>
      <c r="EI24" s="297"/>
      <c r="EJ24" s="297"/>
      <c r="EK24" s="297"/>
      <c r="EL24" s="297"/>
      <c r="EM24" s="297"/>
      <c r="EN24" s="297"/>
      <c r="EO24" s="297"/>
      <c r="EP24" s="297"/>
      <c r="EQ24" s="297"/>
      <c r="ER24" s="297"/>
    </row>
    <row r="25" s="1" customFormat="1" ht="5.25" customHeight="1"/>
    <row r="26" spans="1:148" s="1" customFormat="1" ht="11.25" customHeight="1">
      <c r="A26" s="299" t="s">
        <v>0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1"/>
      <c r="BX26" s="275" t="s">
        <v>1</v>
      </c>
      <c r="BY26" s="276"/>
      <c r="BZ26" s="276"/>
      <c r="CA26" s="276"/>
      <c r="CB26" s="276"/>
      <c r="CC26" s="276"/>
      <c r="CD26" s="276"/>
      <c r="CE26" s="277"/>
      <c r="CF26" s="275" t="s">
        <v>217</v>
      </c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7"/>
      <c r="CS26" s="328" t="s">
        <v>8</v>
      </c>
      <c r="CT26" s="329"/>
      <c r="CU26" s="329"/>
      <c r="CV26" s="329"/>
      <c r="CW26" s="329"/>
      <c r="CX26" s="329"/>
      <c r="CY26" s="329"/>
      <c r="CZ26" s="329"/>
      <c r="DA26" s="329"/>
      <c r="DB26" s="329"/>
      <c r="DC26" s="329"/>
      <c r="DD26" s="329"/>
      <c r="DE26" s="329"/>
      <c r="DF26" s="329"/>
      <c r="DG26" s="329"/>
      <c r="DH26" s="329"/>
      <c r="DI26" s="329"/>
      <c r="DJ26" s="329"/>
      <c r="DK26" s="329"/>
      <c r="DL26" s="329"/>
      <c r="DM26" s="329"/>
      <c r="DN26" s="329"/>
      <c r="DO26" s="329"/>
      <c r="DP26" s="329"/>
      <c r="DQ26" s="329"/>
      <c r="DR26" s="329"/>
      <c r="DS26" s="329"/>
      <c r="DT26" s="329"/>
      <c r="DU26" s="329"/>
      <c r="DV26" s="329"/>
      <c r="DW26" s="329"/>
      <c r="DX26" s="329"/>
      <c r="DY26" s="329"/>
      <c r="DZ26" s="329"/>
      <c r="EA26" s="329"/>
      <c r="EB26" s="329"/>
      <c r="EC26" s="329"/>
      <c r="ED26" s="329"/>
      <c r="EE26" s="329"/>
      <c r="EF26" s="329"/>
      <c r="EG26" s="329"/>
      <c r="EH26" s="329"/>
      <c r="EI26" s="329"/>
      <c r="EJ26" s="329"/>
      <c r="EK26" s="329"/>
      <c r="EL26" s="329"/>
      <c r="EM26" s="329"/>
      <c r="EN26" s="329"/>
      <c r="EO26" s="329"/>
      <c r="EP26" s="329"/>
      <c r="EQ26" s="329"/>
      <c r="ER26" s="330"/>
    </row>
    <row r="27" spans="1:148" s="1" customFormat="1" ht="11.25" customHeight="1">
      <c r="A27" s="302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4"/>
      <c r="BX27" s="278"/>
      <c r="BY27" s="279"/>
      <c r="BZ27" s="279"/>
      <c r="CA27" s="279"/>
      <c r="CB27" s="279"/>
      <c r="CC27" s="279"/>
      <c r="CD27" s="279"/>
      <c r="CE27" s="280"/>
      <c r="CF27" s="278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80"/>
      <c r="CS27" s="320" t="s">
        <v>2</v>
      </c>
      <c r="CT27" s="321"/>
      <c r="CU27" s="321"/>
      <c r="CV27" s="321"/>
      <c r="CW27" s="321"/>
      <c r="CX27" s="321"/>
      <c r="CY27" s="112" t="s">
        <v>238</v>
      </c>
      <c r="CZ27" s="112"/>
      <c r="DA27" s="112"/>
      <c r="DB27" s="287" t="s">
        <v>3</v>
      </c>
      <c r="DC27" s="287"/>
      <c r="DD27" s="287"/>
      <c r="DE27" s="288"/>
      <c r="DF27" s="320" t="s">
        <v>2</v>
      </c>
      <c r="DG27" s="321"/>
      <c r="DH27" s="321"/>
      <c r="DI27" s="321"/>
      <c r="DJ27" s="321"/>
      <c r="DK27" s="321"/>
      <c r="DL27" s="112" t="s">
        <v>239</v>
      </c>
      <c r="DM27" s="112"/>
      <c r="DN27" s="112"/>
      <c r="DO27" s="287" t="s">
        <v>3</v>
      </c>
      <c r="DP27" s="287"/>
      <c r="DQ27" s="287"/>
      <c r="DR27" s="288"/>
      <c r="DS27" s="320" t="s">
        <v>2</v>
      </c>
      <c r="DT27" s="321"/>
      <c r="DU27" s="321"/>
      <c r="DV27" s="321"/>
      <c r="DW27" s="321"/>
      <c r="DX27" s="321"/>
      <c r="DY27" s="112" t="s">
        <v>240</v>
      </c>
      <c r="DZ27" s="112"/>
      <c r="EA27" s="112"/>
      <c r="EB27" s="287" t="s">
        <v>3</v>
      </c>
      <c r="EC27" s="287"/>
      <c r="ED27" s="287"/>
      <c r="EE27" s="288"/>
      <c r="EF27" s="275" t="s">
        <v>231</v>
      </c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7"/>
    </row>
    <row r="28" spans="1:148" s="1" customFormat="1" ht="39" customHeight="1">
      <c r="A28" s="305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7"/>
      <c r="BX28" s="281"/>
      <c r="BY28" s="282"/>
      <c r="BZ28" s="282"/>
      <c r="CA28" s="282"/>
      <c r="CB28" s="282"/>
      <c r="CC28" s="282"/>
      <c r="CD28" s="282"/>
      <c r="CE28" s="283"/>
      <c r="CF28" s="281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/>
      <c r="CQ28" s="282"/>
      <c r="CR28" s="283"/>
      <c r="CS28" s="281" t="s">
        <v>4</v>
      </c>
      <c r="CT28" s="282"/>
      <c r="CU28" s="282"/>
      <c r="CV28" s="282"/>
      <c r="CW28" s="282"/>
      <c r="CX28" s="282"/>
      <c r="CY28" s="282"/>
      <c r="CZ28" s="282"/>
      <c r="DA28" s="282"/>
      <c r="DB28" s="282"/>
      <c r="DC28" s="282"/>
      <c r="DD28" s="282"/>
      <c r="DE28" s="283"/>
      <c r="DF28" s="281" t="s">
        <v>5</v>
      </c>
      <c r="DG28" s="282"/>
      <c r="DH28" s="282"/>
      <c r="DI28" s="282"/>
      <c r="DJ28" s="282"/>
      <c r="DK28" s="282"/>
      <c r="DL28" s="282"/>
      <c r="DM28" s="282"/>
      <c r="DN28" s="282"/>
      <c r="DO28" s="282"/>
      <c r="DP28" s="282"/>
      <c r="DQ28" s="282"/>
      <c r="DR28" s="283"/>
      <c r="DS28" s="281" t="s">
        <v>6</v>
      </c>
      <c r="DT28" s="282"/>
      <c r="DU28" s="282"/>
      <c r="DV28" s="282"/>
      <c r="DW28" s="282"/>
      <c r="DX28" s="282"/>
      <c r="DY28" s="282"/>
      <c r="DZ28" s="282"/>
      <c r="EA28" s="282"/>
      <c r="EB28" s="282"/>
      <c r="EC28" s="282"/>
      <c r="ED28" s="282"/>
      <c r="EE28" s="283"/>
      <c r="EF28" s="281"/>
      <c r="EG28" s="282"/>
      <c r="EH28" s="282"/>
      <c r="EI28" s="282"/>
      <c r="EJ28" s="282"/>
      <c r="EK28" s="282"/>
      <c r="EL28" s="282"/>
      <c r="EM28" s="282"/>
      <c r="EN28" s="282"/>
      <c r="EO28" s="282"/>
      <c r="EP28" s="282"/>
      <c r="EQ28" s="282"/>
      <c r="ER28" s="283"/>
    </row>
    <row r="29" spans="1:148" s="1" customFormat="1" ht="12" thickBot="1">
      <c r="A29" s="166" t="s">
        <v>9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8"/>
      <c r="BX29" s="166" t="s">
        <v>10</v>
      </c>
      <c r="BY29" s="167"/>
      <c r="BZ29" s="167"/>
      <c r="CA29" s="167"/>
      <c r="CB29" s="167"/>
      <c r="CC29" s="167"/>
      <c r="CD29" s="167"/>
      <c r="CE29" s="168"/>
      <c r="CF29" s="166" t="s">
        <v>11</v>
      </c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8"/>
      <c r="CS29" s="166" t="s">
        <v>13</v>
      </c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8"/>
      <c r="DF29" s="166" t="s">
        <v>14</v>
      </c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8"/>
      <c r="DS29" s="166" t="s">
        <v>15</v>
      </c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8"/>
      <c r="EF29" s="166" t="s">
        <v>16</v>
      </c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8"/>
    </row>
    <row r="30" spans="1:148" s="1" customFormat="1" ht="18" customHeight="1">
      <c r="A30" s="289" t="s">
        <v>250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1" t="s">
        <v>36</v>
      </c>
      <c r="BY30" s="292"/>
      <c r="BZ30" s="292"/>
      <c r="CA30" s="292"/>
      <c r="CB30" s="292"/>
      <c r="CC30" s="292"/>
      <c r="CD30" s="292"/>
      <c r="CE30" s="293"/>
      <c r="CF30" s="331" t="s">
        <v>37</v>
      </c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3"/>
      <c r="CS30" s="284">
        <v>585540.44</v>
      </c>
      <c r="CT30" s="285"/>
      <c r="CU30" s="285"/>
      <c r="CV30" s="285"/>
      <c r="CW30" s="285"/>
      <c r="CX30" s="285"/>
      <c r="CY30" s="285"/>
      <c r="CZ30" s="285"/>
      <c r="DA30" s="285"/>
      <c r="DB30" s="285"/>
      <c r="DC30" s="285"/>
      <c r="DD30" s="285"/>
      <c r="DE30" s="298"/>
      <c r="DF30" s="284"/>
      <c r="DG30" s="285"/>
      <c r="DH30" s="285"/>
      <c r="DI30" s="285"/>
      <c r="DJ30" s="285"/>
      <c r="DK30" s="285"/>
      <c r="DL30" s="285"/>
      <c r="DM30" s="285"/>
      <c r="DN30" s="285"/>
      <c r="DO30" s="285"/>
      <c r="DP30" s="285"/>
      <c r="DQ30" s="285"/>
      <c r="DR30" s="298"/>
      <c r="DS30" s="284"/>
      <c r="DT30" s="285"/>
      <c r="DU30" s="285"/>
      <c r="DV30" s="285"/>
      <c r="DW30" s="285"/>
      <c r="DX30" s="285"/>
      <c r="DY30" s="285"/>
      <c r="DZ30" s="285"/>
      <c r="EA30" s="285"/>
      <c r="EB30" s="285"/>
      <c r="EC30" s="285"/>
      <c r="ED30" s="285"/>
      <c r="EE30" s="298"/>
      <c r="EF30" s="284"/>
      <c r="EG30" s="285"/>
      <c r="EH30" s="285"/>
      <c r="EI30" s="285"/>
      <c r="EJ30" s="285"/>
      <c r="EK30" s="285"/>
      <c r="EL30" s="285"/>
      <c r="EM30" s="285"/>
      <c r="EN30" s="285"/>
      <c r="EO30" s="285"/>
      <c r="EP30" s="285"/>
      <c r="EQ30" s="285"/>
      <c r="ER30" s="286"/>
    </row>
    <row r="31" spans="1:148" s="1" customFormat="1" ht="21" customHeight="1">
      <c r="A31" s="261" t="s">
        <v>251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8" t="s">
        <v>38</v>
      </c>
      <c r="BY31" s="109"/>
      <c r="BZ31" s="109"/>
      <c r="CA31" s="109"/>
      <c r="CB31" s="109"/>
      <c r="CC31" s="109"/>
      <c r="CD31" s="109"/>
      <c r="CE31" s="110"/>
      <c r="CF31" s="111" t="s">
        <v>37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3"/>
      <c r="CS31" s="103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327"/>
      <c r="DF31" s="103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327"/>
      <c r="DS31" s="103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327"/>
      <c r="EF31" s="103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5"/>
    </row>
    <row r="32" spans="1:148" s="4" customFormat="1" ht="23.25" customHeight="1">
      <c r="A32" s="265" t="s">
        <v>39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335" t="s">
        <v>40</v>
      </c>
      <c r="BY32" s="325"/>
      <c r="BZ32" s="325"/>
      <c r="CA32" s="325"/>
      <c r="CB32" s="325"/>
      <c r="CC32" s="325"/>
      <c r="CD32" s="325"/>
      <c r="CE32" s="326"/>
      <c r="CF32" s="324"/>
      <c r="CG32" s="325"/>
      <c r="CH32" s="325"/>
      <c r="CI32" s="325"/>
      <c r="CJ32" s="325"/>
      <c r="CK32" s="325"/>
      <c r="CL32" s="325"/>
      <c r="CM32" s="325"/>
      <c r="CN32" s="325"/>
      <c r="CO32" s="325"/>
      <c r="CP32" s="325"/>
      <c r="CQ32" s="325"/>
      <c r="CR32" s="326"/>
      <c r="CS32" s="272">
        <f>CS33+CS36+CS39+CS42+CS47+CS51+CS54</f>
        <v>34886140</v>
      </c>
      <c r="CT32" s="273"/>
      <c r="CU32" s="273"/>
      <c r="CV32" s="273"/>
      <c r="CW32" s="273"/>
      <c r="CX32" s="273"/>
      <c r="CY32" s="273"/>
      <c r="CZ32" s="273"/>
      <c r="DA32" s="273"/>
      <c r="DB32" s="273"/>
      <c r="DC32" s="273"/>
      <c r="DD32" s="273"/>
      <c r="DE32" s="274"/>
      <c r="DF32" s="272">
        <f>DF33+DF36+DF39+DF42+DF47+DF51+DF54</f>
        <v>35327040</v>
      </c>
      <c r="DG32" s="273"/>
      <c r="DH32" s="273"/>
      <c r="DI32" s="273"/>
      <c r="DJ32" s="273"/>
      <c r="DK32" s="273"/>
      <c r="DL32" s="273"/>
      <c r="DM32" s="273"/>
      <c r="DN32" s="273"/>
      <c r="DO32" s="273"/>
      <c r="DP32" s="273"/>
      <c r="DQ32" s="273"/>
      <c r="DR32" s="274"/>
      <c r="DS32" s="272">
        <f>DS33+DS36+DS39+DS42+DS47+DS51+DS54</f>
        <v>36668840</v>
      </c>
      <c r="DT32" s="273"/>
      <c r="DU32" s="273"/>
      <c r="DV32" s="273"/>
      <c r="DW32" s="273"/>
      <c r="DX32" s="273"/>
      <c r="DY32" s="273"/>
      <c r="DZ32" s="273"/>
      <c r="EA32" s="273"/>
      <c r="EB32" s="273"/>
      <c r="EC32" s="273"/>
      <c r="ED32" s="273"/>
      <c r="EE32" s="274"/>
      <c r="EF32" s="262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4"/>
    </row>
    <row r="33" spans="1:148" s="31" customFormat="1" ht="31.5" customHeight="1">
      <c r="A33" s="253" t="s">
        <v>41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38" t="s">
        <v>42</v>
      </c>
      <c r="BY33" s="239"/>
      <c r="BZ33" s="239"/>
      <c r="CA33" s="239"/>
      <c r="CB33" s="239"/>
      <c r="CC33" s="239"/>
      <c r="CD33" s="239"/>
      <c r="CE33" s="240"/>
      <c r="CF33" s="241" t="s">
        <v>43</v>
      </c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3"/>
      <c r="CS33" s="235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7"/>
      <c r="DF33" s="235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7"/>
      <c r="DS33" s="235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7"/>
      <c r="EF33" s="215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7"/>
    </row>
    <row r="34" spans="1:148" s="1" customFormat="1" ht="12.75">
      <c r="A34" s="158" t="s">
        <v>44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60" t="s">
        <v>45</v>
      </c>
      <c r="BY34" s="161"/>
      <c r="BZ34" s="161"/>
      <c r="CA34" s="161"/>
      <c r="CB34" s="161"/>
      <c r="CC34" s="161"/>
      <c r="CD34" s="161"/>
      <c r="CE34" s="162"/>
      <c r="CF34" s="166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8"/>
      <c r="CS34" s="146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8"/>
      <c r="DF34" s="146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8"/>
      <c r="DS34" s="146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8"/>
      <c r="EF34" s="152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4"/>
    </row>
    <row r="35" spans="1:148" s="1" customFormat="1" ht="6" customHeight="1">
      <c r="A35" s="172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63"/>
      <c r="BY35" s="164"/>
      <c r="BZ35" s="164"/>
      <c r="CA35" s="164"/>
      <c r="CB35" s="164"/>
      <c r="CC35" s="164"/>
      <c r="CD35" s="164"/>
      <c r="CE35" s="165"/>
      <c r="CF35" s="169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1"/>
      <c r="CS35" s="149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1"/>
      <c r="DF35" s="149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1"/>
      <c r="DS35" s="149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1"/>
      <c r="EF35" s="155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7"/>
    </row>
    <row r="36" spans="1:148" s="31" customFormat="1" ht="19.5" customHeight="1">
      <c r="A36" s="218" t="s">
        <v>46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55" t="s">
        <v>47</v>
      </c>
      <c r="BY36" s="256"/>
      <c r="BZ36" s="256"/>
      <c r="CA36" s="256"/>
      <c r="CB36" s="256"/>
      <c r="CC36" s="256"/>
      <c r="CD36" s="256"/>
      <c r="CE36" s="257"/>
      <c r="CF36" s="258" t="s">
        <v>48</v>
      </c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60"/>
      <c r="CS36" s="247">
        <f>CS37+CS38</f>
        <v>33101100</v>
      </c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9"/>
      <c r="DF36" s="247">
        <f>DF37+DF38</f>
        <v>33406700</v>
      </c>
      <c r="DG36" s="248"/>
      <c r="DH36" s="248"/>
      <c r="DI36" s="248"/>
      <c r="DJ36" s="248"/>
      <c r="DK36" s="248"/>
      <c r="DL36" s="248"/>
      <c r="DM36" s="248"/>
      <c r="DN36" s="248"/>
      <c r="DO36" s="248"/>
      <c r="DP36" s="248"/>
      <c r="DQ36" s="248"/>
      <c r="DR36" s="249"/>
      <c r="DS36" s="247">
        <f>DS37+DS38</f>
        <v>34748500</v>
      </c>
      <c r="DT36" s="248"/>
      <c r="DU36" s="248"/>
      <c r="DV36" s="248"/>
      <c r="DW36" s="248"/>
      <c r="DX36" s="248"/>
      <c r="DY36" s="248"/>
      <c r="DZ36" s="248"/>
      <c r="EA36" s="248"/>
      <c r="EB36" s="248"/>
      <c r="EC36" s="248"/>
      <c r="ED36" s="248"/>
      <c r="EE36" s="249"/>
      <c r="EF36" s="250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2"/>
    </row>
    <row r="37" spans="1:149" s="1" customFormat="1" ht="42" customHeight="1">
      <c r="A37" s="106" t="s">
        <v>216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8" t="s">
        <v>49</v>
      </c>
      <c r="BY37" s="109"/>
      <c r="BZ37" s="109"/>
      <c r="CA37" s="109"/>
      <c r="CB37" s="109"/>
      <c r="CC37" s="109"/>
      <c r="CD37" s="109"/>
      <c r="CE37" s="110"/>
      <c r="CF37" s="111" t="s">
        <v>48</v>
      </c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3"/>
      <c r="CS37" s="182">
        <f>6384000+26717100</f>
        <v>33101100</v>
      </c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4"/>
      <c r="DF37" s="182">
        <f>6585800+26820900</f>
        <v>33406700</v>
      </c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4"/>
      <c r="DS37" s="182">
        <f>6854700+27893800</f>
        <v>34748500</v>
      </c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4"/>
      <c r="EF37" s="103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5"/>
      <c r="ES37" s="1" t="s">
        <v>270</v>
      </c>
    </row>
    <row r="38" spans="1:149" s="1" customFormat="1" ht="18.75" customHeight="1">
      <c r="A38" s="106" t="s">
        <v>268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8" t="s">
        <v>267</v>
      </c>
      <c r="BY38" s="109"/>
      <c r="BZ38" s="109"/>
      <c r="CA38" s="109"/>
      <c r="CB38" s="109"/>
      <c r="CC38" s="109"/>
      <c r="CD38" s="109"/>
      <c r="CE38" s="110"/>
      <c r="CF38" s="111" t="s">
        <v>48</v>
      </c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3"/>
      <c r="CS38" s="114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6"/>
      <c r="DF38" s="114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6"/>
      <c r="DS38" s="114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6"/>
      <c r="EF38" s="103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5"/>
      <c r="ES38" s="1" t="s">
        <v>269</v>
      </c>
    </row>
    <row r="39" spans="1:148" s="31" customFormat="1" ht="15" customHeight="1">
      <c r="A39" s="218" t="s">
        <v>50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38" t="s">
        <v>51</v>
      </c>
      <c r="BY39" s="239"/>
      <c r="BZ39" s="239"/>
      <c r="CA39" s="239"/>
      <c r="CB39" s="239"/>
      <c r="CC39" s="239"/>
      <c r="CD39" s="239"/>
      <c r="CE39" s="240"/>
      <c r="CF39" s="241" t="s">
        <v>52</v>
      </c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3"/>
      <c r="CS39" s="235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7"/>
      <c r="DF39" s="235"/>
      <c r="DG39" s="236"/>
      <c r="DH39" s="236"/>
      <c r="DI39" s="236"/>
      <c r="DJ39" s="236"/>
      <c r="DK39" s="236"/>
      <c r="DL39" s="236"/>
      <c r="DM39" s="236"/>
      <c r="DN39" s="236"/>
      <c r="DO39" s="236"/>
      <c r="DP39" s="236"/>
      <c r="DQ39" s="236"/>
      <c r="DR39" s="237"/>
      <c r="DS39" s="235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/>
      <c r="ED39" s="236"/>
      <c r="EE39" s="237"/>
      <c r="EF39" s="215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7"/>
    </row>
    <row r="40" spans="1:148" s="1" customFormat="1" ht="10.5" customHeight="1">
      <c r="A40" s="158" t="s">
        <v>44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60" t="s">
        <v>53</v>
      </c>
      <c r="BY40" s="161"/>
      <c r="BZ40" s="161"/>
      <c r="CA40" s="161"/>
      <c r="CB40" s="161"/>
      <c r="CC40" s="161"/>
      <c r="CD40" s="161"/>
      <c r="CE40" s="162"/>
      <c r="CF40" s="166" t="s">
        <v>52</v>
      </c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8"/>
      <c r="CS40" s="146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8"/>
      <c r="DF40" s="146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8"/>
      <c r="DS40" s="146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8"/>
      <c r="EF40" s="152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4"/>
    </row>
    <row r="41" spans="1:148" s="1" customFormat="1" ht="10.5" customHeight="1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63"/>
      <c r="BY41" s="164"/>
      <c r="BZ41" s="164"/>
      <c r="CA41" s="164"/>
      <c r="CB41" s="164"/>
      <c r="CC41" s="164"/>
      <c r="CD41" s="164"/>
      <c r="CE41" s="165"/>
      <c r="CF41" s="169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1"/>
      <c r="CS41" s="149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1"/>
      <c r="DF41" s="149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1"/>
      <c r="DS41" s="149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1"/>
      <c r="EF41" s="155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7"/>
    </row>
    <row r="42" spans="1:161" s="31" customFormat="1" ht="18" customHeight="1">
      <c r="A42" s="218" t="s">
        <v>54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38" t="s">
        <v>55</v>
      </c>
      <c r="BY42" s="239"/>
      <c r="BZ42" s="239"/>
      <c r="CA42" s="239"/>
      <c r="CB42" s="239"/>
      <c r="CC42" s="239"/>
      <c r="CD42" s="239"/>
      <c r="CE42" s="240"/>
      <c r="CF42" s="241" t="s">
        <v>56</v>
      </c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3"/>
      <c r="CS42" s="235">
        <f>CS43+CS45+CS46</f>
        <v>1785040</v>
      </c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7"/>
      <c r="DF42" s="235">
        <f>DF43+DF45+DF46</f>
        <v>1920340</v>
      </c>
      <c r="DG42" s="236"/>
      <c r="DH42" s="236"/>
      <c r="DI42" s="236"/>
      <c r="DJ42" s="236"/>
      <c r="DK42" s="236"/>
      <c r="DL42" s="236"/>
      <c r="DM42" s="236"/>
      <c r="DN42" s="236"/>
      <c r="DO42" s="236"/>
      <c r="DP42" s="236"/>
      <c r="DQ42" s="236"/>
      <c r="DR42" s="237"/>
      <c r="DS42" s="235">
        <f>DS43+DS45+DS46</f>
        <v>1920340</v>
      </c>
      <c r="DT42" s="236"/>
      <c r="DU42" s="236"/>
      <c r="DV42" s="236"/>
      <c r="DW42" s="236"/>
      <c r="DX42" s="236"/>
      <c r="DY42" s="236"/>
      <c r="DZ42" s="236"/>
      <c r="EA42" s="236"/>
      <c r="EB42" s="236"/>
      <c r="EC42" s="236"/>
      <c r="ED42" s="236"/>
      <c r="EE42" s="237"/>
      <c r="EF42" s="215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7"/>
      <c r="FE42" s="338"/>
    </row>
    <row r="43" spans="1:161" s="1" customFormat="1" ht="10.5" customHeight="1">
      <c r="A43" s="158" t="s">
        <v>44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60" t="s">
        <v>224</v>
      </c>
      <c r="BY43" s="161"/>
      <c r="BZ43" s="161"/>
      <c r="CA43" s="161"/>
      <c r="CB43" s="161"/>
      <c r="CC43" s="161"/>
      <c r="CD43" s="161"/>
      <c r="CE43" s="162"/>
      <c r="CF43" s="166" t="s">
        <v>56</v>
      </c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8"/>
      <c r="CS43" s="146">
        <v>1785040</v>
      </c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8"/>
      <c r="DF43" s="146">
        <f>1764100+156240</f>
        <v>1920340</v>
      </c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46">
        <f>1764100+156240</f>
        <v>1920340</v>
      </c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8"/>
      <c r="EF43" s="152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4"/>
      <c r="FE43" s="338"/>
    </row>
    <row r="44" spans="1:161" s="1" customFormat="1" ht="17.25" customHeight="1">
      <c r="A44" s="172" t="s">
        <v>60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244"/>
      <c r="BY44" s="245"/>
      <c r="BZ44" s="245"/>
      <c r="CA44" s="245"/>
      <c r="CB44" s="245"/>
      <c r="CC44" s="245"/>
      <c r="CD44" s="245"/>
      <c r="CE44" s="246"/>
      <c r="CF44" s="169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1"/>
      <c r="CS44" s="149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1"/>
      <c r="DF44" s="149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1"/>
      <c r="DS44" s="149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1"/>
      <c r="EF44" s="155"/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7"/>
      <c r="FE44" s="338"/>
    </row>
    <row r="45" spans="1:161" s="1" customFormat="1" ht="16.5" customHeight="1">
      <c r="A45" s="174" t="s">
        <v>62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08" t="s">
        <v>236</v>
      </c>
      <c r="BY45" s="109"/>
      <c r="BZ45" s="109"/>
      <c r="CA45" s="109"/>
      <c r="CB45" s="109"/>
      <c r="CC45" s="109"/>
      <c r="CD45" s="109"/>
      <c r="CE45" s="110"/>
      <c r="CF45" s="166" t="s">
        <v>56</v>
      </c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8"/>
      <c r="CS45" s="146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8"/>
      <c r="DF45" s="146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8"/>
      <c r="DS45" s="146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8"/>
      <c r="EF45" s="152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4"/>
      <c r="FE45" s="338"/>
    </row>
    <row r="46" spans="1:161" s="1" customFormat="1" ht="10.5" customHeight="1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63"/>
      <c r="BY46" s="164"/>
      <c r="BZ46" s="164"/>
      <c r="CA46" s="164"/>
      <c r="CB46" s="164"/>
      <c r="CC46" s="164"/>
      <c r="CD46" s="164"/>
      <c r="CE46" s="165"/>
      <c r="CF46" s="166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8"/>
      <c r="CS46" s="146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8"/>
      <c r="DF46" s="146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8"/>
      <c r="DS46" s="146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8"/>
      <c r="EF46" s="152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4"/>
      <c r="FE46" s="338"/>
    </row>
    <row r="47" spans="1:161" s="31" customFormat="1" ht="14.25" customHeight="1">
      <c r="A47" s="218" t="s">
        <v>57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38" t="s">
        <v>58</v>
      </c>
      <c r="BY47" s="239"/>
      <c r="BZ47" s="239"/>
      <c r="CA47" s="239"/>
      <c r="CB47" s="239"/>
      <c r="CC47" s="239"/>
      <c r="CD47" s="239"/>
      <c r="CE47" s="240"/>
      <c r="CF47" s="241" t="s">
        <v>59</v>
      </c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3"/>
      <c r="CS47" s="235"/>
      <c r="CT47" s="236"/>
      <c r="CU47" s="236"/>
      <c r="CV47" s="236"/>
      <c r="CW47" s="236"/>
      <c r="CX47" s="236"/>
      <c r="CY47" s="236"/>
      <c r="CZ47" s="236"/>
      <c r="DA47" s="236"/>
      <c r="DB47" s="236"/>
      <c r="DC47" s="236"/>
      <c r="DD47" s="236"/>
      <c r="DE47" s="237"/>
      <c r="DF47" s="235"/>
      <c r="DG47" s="236"/>
      <c r="DH47" s="236"/>
      <c r="DI47" s="236"/>
      <c r="DJ47" s="236"/>
      <c r="DK47" s="236"/>
      <c r="DL47" s="236"/>
      <c r="DM47" s="236"/>
      <c r="DN47" s="236"/>
      <c r="DO47" s="236"/>
      <c r="DP47" s="236"/>
      <c r="DQ47" s="236"/>
      <c r="DR47" s="237"/>
      <c r="DS47" s="235"/>
      <c r="DT47" s="236"/>
      <c r="DU47" s="236"/>
      <c r="DV47" s="236"/>
      <c r="DW47" s="236"/>
      <c r="DX47" s="236"/>
      <c r="DY47" s="236"/>
      <c r="DZ47" s="236"/>
      <c r="EA47" s="236"/>
      <c r="EB47" s="236"/>
      <c r="EC47" s="236"/>
      <c r="ED47" s="236"/>
      <c r="EE47" s="237"/>
      <c r="EF47" s="215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7"/>
      <c r="FE47" s="338"/>
    </row>
    <row r="48" spans="1:161" s="1" customFormat="1" ht="10.5" customHeight="1">
      <c r="A48" s="158" t="s">
        <v>44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60" t="s">
        <v>61</v>
      </c>
      <c r="BY48" s="161"/>
      <c r="BZ48" s="161"/>
      <c r="CA48" s="161"/>
      <c r="CB48" s="161"/>
      <c r="CC48" s="161"/>
      <c r="CD48" s="161"/>
      <c r="CE48" s="162"/>
      <c r="CF48" s="166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8"/>
      <c r="CS48" s="146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8"/>
      <c r="DF48" s="146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8"/>
      <c r="DS48" s="146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8"/>
      <c r="EF48" s="152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4"/>
      <c r="FE48" s="338"/>
    </row>
    <row r="49" spans="1:148" s="1" customFormat="1" ht="4.5" customHeight="1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63"/>
      <c r="BY49" s="164"/>
      <c r="BZ49" s="164"/>
      <c r="CA49" s="164"/>
      <c r="CB49" s="164"/>
      <c r="CC49" s="164"/>
      <c r="CD49" s="164"/>
      <c r="CE49" s="165"/>
      <c r="CF49" s="169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1"/>
      <c r="CS49" s="149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1"/>
      <c r="DF49" s="149"/>
      <c r="DG49" s="150"/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1"/>
      <c r="DS49" s="149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1"/>
      <c r="EF49" s="155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7"/>
    </row>
    <row r="50" spans="1:148" s="1" customFormat="1" ht="10.5" customHeight="1">
      <c r="A50" s="174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08" t="s">
        <v>63</v>
      </c>
      <c r="BY50" s="109"/>
      <c r="BZ50" s="109"/>
      <c r="CA50" s="109"/>
      <c r="CB50" s="109"/>
      <c r="CC50" s="109"/>
      <c r="CD50" s="109"/>
      <c r="CE50" s="110"/>
      <c r="CF50" s="111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3"/>
      <c r="CS50" s="114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6"/>
      <c r="DF50" s="114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6"/>
      <c r="DS50" s="114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6"/>
      <c r="EF50" s="103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5"/>
    </row>
    <row r="51" spans="1:148" s="31" customFormat="1" ht="21" customHeight="1">
      <c r="A51" s="218" t="s">
        <v>64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38" t="s">
        <v>220</v>
      </c>
      <c r="BY51" s="239"/>
      <c r="BZ51" s="239"/>
      <c r="CA51" s="239"/>
      <c r="CB51" s="239"/>
      <c r="CC51" s="239"/>
      <c r="CD51" s="239"/>
      <c r="CE51" s="240"/>
      <c r="CF51" s="241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3"/>
      <c r="CS51" s="235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7"/>
      <c r="DF51" s="235"/>
      <c r="DG51" s="236"/>
      <c r="DH51" s="236"/>
      <c r="DI51" s="236"/>
      <c r="DJ51" s="236"/>
      <c r="DK51" s="236"/>
      <c r="DL51" s="236"/>
      <c r="DM51" s="236"/>
      <c r="DN51" s="236"/>
      <c r="DO51" s="236"/>
      <c r="DP51" s="236"/>
      <c r="DQ51" s="236"/>
      <c r="DR51" s="237"/>
      <c r="DS51" s="235"/>
      <c r="DT51" s="236"/>
      <c r="DU51" s="236"/>
      <c r="DV51" s="236"/>
      <c r="DW51" s="236"/>
      <c r="DX51" s="236"/>
      <c r="DY51" s="236"/>
      <c r="DZ51" s="236"/>
      <c r="EA51" s="236"/>
      <c r="EB51" s="236"/>
      <c r="EC51" s="236"/>
      <c r="ED51" s="236"/>
      <c r="EE51" s="237"/>
      <c r="EF51" s="215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7"/>
    </row>
    <row r="52" spans="1:148" s="1" customFormat="1" ht="10.5" customHeight="1">
      <c r="A52" s="158" t="s">
        <v>44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60" t="s">
        <v>221</v>
      </c>
      <c r="BY52" s="161"/>
      <c r="BZ52" s="161"/>
      <c r="CA52" s="161"/>
      <c r="CB52" s="161"/>
      <c r="CC52" s="161"/>
      <c r="CD52" s="161"/>
      <c r="CE52" s="162"/>
      <c r="CF52" s="166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8"/>
      <c r="CS52" s="146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8"/>
      <c r="DF52" s="146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8"/>
      <c r="DS52" s="146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8"/>
      <c r="EF52" s="152"/>
      <c r="EG52" s="153"/>
      <c r="EH52" s="153"/>
      <c r="EI52" s="153"/>
      <c r="EJ52" s="153"/>
      <c r="EK52" s="153"/>
      <c r="EL52" s="153"/>
      <c r="EM52" s="153"/>
      <c r="EN52" s="153"/>
      <c r="EO52" s="153"/>
      <c r="EP52" s="153"/>
      <c r="EQ52" s="153"/>
      <c r="ER52" s="154"/>
    </row>
    <row r="53" spans="1:148" s="1" customFormat="1" ht="3.75" customHeight="1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63"/>
      <c r="BY53" s="164"/>
      <c r="BZ53" s="164"/>
      <c r="CA53" s="164"/>
      <c r="CB53" s="164"/>
      <c r="CC53" s="164"/>
      <c r="CD53" s="164"/>
      <c r="CE53" s="165"/>
      <c r="CF53" s="169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1"/>
      <c r="CS53" s="149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1"/>
      <c r="DF53" s="149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1"/>
      <c r="DS53" s="149"/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51"/>
      <c r="EF53" s="155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7"/>
    </row>
    <row r="54" spans="1:148" s="31" customFormat="1" ht="19.5" customHeight="1">
      <c r="A54" s="218" t="s">
        <v>252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38" t="s">
        <v>222</v>
      </c>
      <c r="BY54" s="239"/>
      <c r="BZ54" s="239"/>
      <c r="CA54" s="239"/>
      <c r="CB54" s="239"/>
      <c r="CC54" s="239"/>
      <c r="CD54" s="239"/>
      <c r="CE54" s="240"/>
      <c r="CF54" s="241" t="s">
        <v>37</v>
      </c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3"/>
      <c r="CS54" s="235"/>
      <c r="CT54" s="236"/>
      <c r="CU54" s="236"/>
      <c r="CV54" s="236"/>
      <c r="CW54" s="236"/>
      <c r="CX54" s="236"/>
      <c r="CY54" s="236"/>
      <c r="CZ54" s="236"/>
      <c r="DA54" s="236"/>
      <c r="DB54" s="236"/>
      <c r="DC54" s="236"/>
      <c r="DD54" s="236"/>
      <c r="DE54" s="237"/>
      <c r="DF54" s="235"/>
      <c r="DG54" s="236"/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7"/>
      <c r="DS54" s="235"/>
      <c r="DT54" s="236"/>
      <c r="DU54" s="236"/>
      <c r="DV54" s="236"/>
      <c r="DW54" s="236"/>
      <c r="DX54" s="236"/>
      <c r="DY54" s="236"/>
      <c r="DZ54" s="236"/>
      <c r="EA54" s="236"/>
      <c r="EB54" s="236"/>
      <c r="EC54" s="236"/>
      <c r="ED54" s="236"/>
      <c r="EE54" s="237"/>
      <c r="EF54" s="215"/>
      <c r="EG54" s="216"/>
      <c r="EH54" s="216"/>
      <c r="EI54" s="216"/>
      <c r="EJ54" s="216"/>
      <c r="EK54" s="216"/>
      <c r="EL54" s="216"/>
      <c r="EM54" s="216"/>
      <c r="EN54" s="216"/>
      <c r="EO54" s="216"/>
      <c r="EP54" s="216"/>
      <c r="EQ54" s="216"/>
      <c r="ER54" s="217"/>
    </row>
    <row r="55" spans="1:148" s="1" customFormat="1" ht="25.5" customHeight="1" thickBot="1">
      <c r="A55" s="132" t="s">
        <v>65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229" t="s">
        <v>223</v>
      </c>
      <c r="BY55" s="230"/>
      <c r="BZ55" s="230"/>
      <c r="CA55" s="230"/>
      <c r="CB55" s="230"/>
      <c r="CC55" s="230"/>
      <c r="CD55" s="230"/>
      <c r="CE55" s="231"/>
      <c r="CF55" s="232" t="s">
        <v>66</v>
      </c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4"/>
      <c r="CS55" s="126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8"/>
      <c r="DF55" s="126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8"/>
      <c r="DS55" s="126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8"/>
      <c r="EF55" s="129" t="s">
        <v>37</v>
      </c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1"/>
    </row>
    <row r="56" spans="1:148" s="4" customFormat="1" ht="21.75" customHeight="1">
      <c r="A56" s="220" t="s">
        <v>67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2" t="s">
        <v>68</v>
      </c>
      <c r="BY56" s="223"/>
      <c r="BZ56" s="223"/>
      <c r="CA56" s="223"/>
      <c r="CB56" s="223"/>
      <c r="CC56" s="223"/>
      <c r="CD56" s="223"/>
      <c r="CE56" s="224"/>
      <c r="CF56" s="225" t="s">
        <v>37</v>
      </c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4"/>
      <c r="CS56" s="226">
        <f>CS57+CS64+CS70+CS78</f>
        <v>35471680.44</v>
      </c>
      <c r="CT56" s="227"/>
      <c r="CU56" s="227"/>
      <c r="CV56" s="227"/>
      <c r="CW56" s="227"/>
      <c r="CX56" s="227"/>
      <c r="CY56" s="227"/>
      <c r="CZ56" s="227"/>
      <c r="DA56" s="227"/>
      <c r="DB56" s="227"/>
      <c r="DC56" s="227"/>
      <c r="DD56" s="227"/>
      <c r="DE56" s="228"/>
      <c r="DF56" s="226">
        <f>DF57+DF64+DF70+DF78</f>
        <v>35327040</v>
      </c>
      <c r="DG56" s="227"/>
      <c r="DH56" s="227"/>
      <c r="DI56" s="227"/>
      <c r="DJ56" s="227"/>
      <c r="DK56" s="227"/>
      <c r="DL56" s="227"/>
      <c r="DM56" s="227"/>
      <c r="DN56" s="227"/>
      <c r="DO56" s="227"/>
      <c r="DP56" s="227"/>
      <c r="DQ56" s="227"/>
      <c r="DR56" s="228"/>
      <c r="DS56" s="226">
        <f>DS57+DS64+DS70+DS78</f>
        <v>36668840</v>
      </c>
      <c r="DT56" s="227"/>
      <c r="DU56" s="227"/>
      <c r="DV56" s="227"/>
      <c r="DW56" s="227"/>
      <c r="DX56" s="227"/>
      <c r="DY56" s="227"/>
      <c r="DZ56" s="227"/>
      <c r="EA56" s="227"/>
      <c r="EB56" s="227"/>
      <c r="EC56" s="227"/>
      <c r="ED56" s="227"/>
      <c r="EE56" s="228"/>
      <c r="EF56" s="212"/>
      <c r="EG56" s="213"/>
      <c r="EH56" s="213"/>
      <c r="EI56" s="213"/>
      <c r="EJ56" s="213"/>
      <c r="EK56" s="213"/>
      <c r="EL56" s="213"/>
      <c r="EM56" s="213"/>
      <c r="EN56" s="213"/>
      <c r="EO56" s="213"/>
      <c r="EP56" s="213"/>
      <c r="EQ56" s="213"/>
      <c r="ER56" s="214"/>
    </row>
    <row r="57" spans="1:148" s="4" customFormat="1" ht="24" customHeight="1">
      <c r="A57" s="181" t="s">
        <v>69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40" t="s">
        <v>70</v>
      </c>
      <c r="BY57" s="141"/>
      <c r="BZ57" s="141"/>
      <c r="CA57" s="141"/>
      <c r="CB57" s="141"/>
      <c r="CC57" s="141"/>
      <c r="CD57" s="141"/>
      <c r="CE57" s="142"/>
      <c r="CF57" s="143" t="s">
        <v>37</v>
      </c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5"/>
      <c r="CS57" s="175">
        <f>CS58+CS59+CS60+CS61</f>
        <v>23467296</v>
      </c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7"/>
      <c r="DF57" s="175">
        <f>DF58+DF59+DF60+DF61</f>
        <v>23556331</v>
      </c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75">
        <f>DS58+DS59+DS60+DS61</f>
        <v>24492335</v>
      </c>
      <c r="DT57" s="176"/>
      <c r="DU57" s="176"/>
      <c r="DV57" s="176"/>
      <c r="DW57" s="176"/>
      <c r="DX57" s="176"/>
      <c r="DY57" s="176"/>
      <c r="DZ57" s="176"/>
      <c r="EA57" s="176"/>
      <c r="EB57" s="176"/>
      <c r="EC57" s="176"/>
      <c r="ED57" s="176"/>
      <c r="EE57" s="177"/>
      <c r="EF57" s="178" t="s">
        <v>37</v>
      </c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80"/>
    </row>
    <row r="58" spans="1:148" s="1" customFormat="1" ht="30.75" customHeight="1">
      <c r="A58" s="106" t="s">
        <v>71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8" t="s">
        <v>72</v>
      </c>
      <c r="BY58" s="109"/>
      <c r="BZ58" s="109"/>
      <c r="CA58" s="109"/>
      <c r="CB58" s="109"/>
      <c r="CC58" s="109"/>
      <c r="CD58" s="109"/>
      <c r="CE58" s="110"/>
      <c r="CF58" s="111" t="s">
        <v>73</v>
      </c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3"/>
      <c r="CS58" s="182">
        <f>17902600+120000</f>
        <v>18022600</v>
      </c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4"/>
      <c r="DF58" s="182">
        <f>17972420+120000</f>
        <v>18092420</v>
      </c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4"/>
      <c r="DS58" s="182">
        <f>18691317+120000</f>
        <v>18811317</v>
      </c>
      <c r="DT58" s="183"/>
      <c r="DU58" s="183"/>
      <c r="DV58" s="183"/>
      <c r="DW58" s="183"/>
      <c r="DX58" s="183"/>
      <c r="DY58" s="183"/>
      <c r="DZ58" s="183"/>
      <c r="EA58" s="183"/>
      <c r="EB58" s="183"/>
      <c r="EC58" s="183"/>
      <c r="ED58" s="183"/>
      <c r="EE58" s="184"/>
      <c r="EF58" s="103" t="s">
        <v>37</v>
      </c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5"/>
    </row>
    <row r="59" spans="1:148" s="1" customFormat="1" ht="19.5" customHeight="1">
      <c r="A59" s="174" t="s">
        <v>74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08" t="s">
        <v>75</v>
      </c>
      <c r="BY59" s="109"/>
      <c r="BZ59" s="109"/>
      <c r="CA59" s="109"/>
      <c r="CB59" s="109"/>
      <c r="CC59" s="109"/>
      <c r="CD59" s="109"/>
      <c r="CE59" s="110"/>
      <c r="CF59" s="111" t="s">
        <v>76</v>
      </c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3"/>
      <c r="CS59" s="114">
        <v>1856</v>
      </c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6"/>
      <c r="DF59" s="114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6"/>
      <c r="DS59" s="114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6"/>
      <c r="EF59" s="103" t="s">
        <v>37</v>
      </c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5"/>
    </row>
    <row r="60" spans="1:148" s="8" customFormat="1" ht="30.75" customHeight="1">
      <c r="A60" s="207" t="s">
        <v>77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108" t="s">
        <v>78</v>
      </c>
      <c r="BY60" s="109"/>
      <c r="BZ60" s="109"/>
      <c r="CA60" s="109"/>
      <c r="CB60" s="109"/>
      <c r="CC60" s="109"/>
      <c r="CD60" s="109"/>
      <c r="CE60" s="110"/>
      <c r="CF60" s="206" t="s">
        <v>79</v>
      </c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10"/>
      <c r="CS60" s="209"/>
      <c r="CT60" s="210"/>
      <c r="CU60" s="210"/>
      <c r="CV60" s="210"/>
      <c r="CW60" s="210"/>
      <c r="CX60" s="210"/>
      <c r="CY60" s="210"/>
      <c r="CZ60" s="210"/>
      <c r="DA60" s="210"/>
      <c r="DB60" s="210"/>
      <c r="DC60" s="210"/>
      <c r="DD60" s="210"/>
      <c r="DE60" s="211"/>
      <c r="DF60" s="209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  <c r="DQ60" s="210"/>
      <c r="DR60" s="211"/>
      <c r="DS60" s="209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1"/>
      <c r="EF60" s="201" t="s">
        <v>37</v>
      </c>
      <c r="EG60" s="202"/>
      <c r="EH60" s="202"/>
      <c r="EI60" s="202"/>
      <c r="EJ60" s="202"/>
      <c r="EK60" s="202"/>
      <c r="EL60" s="202"/>
      <c r="EM60" s="202"/>
      <c r="EN60" s="202"/>
      <c r="EO60" s="202"/>
      <c r="EP60" s="202"/>
      <c r="EQ60" s="202"/>
      <c r="ER60" s="203"/>
    </row>
    <row r="61" spans="1:148" s="8" customFormat="1" ht="32.25" customHeight="1">
      <c r="A61" s="207" t="s">
        <v>80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108" t="s">
        <v>81</v>
      </c>
      <c r="BY61" s="109"/>
      <c r="BZ61" s="109"/>
      <c r="CA61" s="109"/>
      <c r="CB61" s="109"/>
      <c r="CC61" s="109"/>
      <c r="CD61" s="109"/>
      <c r="CE61" s="110"/>
      <c r="CF61" s="206" t="s">
        <v>82</v>
      </c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10"/>
      <c r="CS61" s="198">
        <f>CS62+CS63</f>
        <v>5442840</v>
      </c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200"/>
      <c r="DF61" s="198">
        <f>DF62+DF63</f>
        <v>5463911</v>
      </c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200"/>
      <c r="DS61" s="198">
        <f>DS62+DS63</f>
        <v>5681018</v>
      </c>
      <c r="DT61" s="199"/>
      <c r="DU61" s="199"/>
      <c r="DV61" s="199"/>
      <c r="DW61" s="199"/>
      <c r="DX61" s="199"/>
      <c r="DY61" s="199"/>
      <c r="DZ61" s="199"/>
      <c r="EA61" s="199"/>
      <c r="EB61" s="199"/>
      <c r="EC61" s="199"/>
      <c r="ED61" s="199"/>
      <c r="EE61" s="200"/>
      <c r="EF61" s="201" t="s">
        <v>37</v>
      </c>
      <c r="EG61" s="202"/>
      <c r="EH61" s="202"/>
      <c r="EI61" s="202"/>
      <c r="EJ61" s="202"/>
      <c r="EK61" s="202"/>
      <c r="EL61" s="202"/>
      <c r="EM61" s="202"/>
      <c r="EN61" s="202"/>
      <c r="EO61" s="202"/>
      <c r="EP61" s="202"/>
      <c r="EQ61" s="202"/>
      <c r="ER61" s="203"/>
    </row>
    <row r="62" spans="1:148" s="8" customFormat="1" ht="30.75" customHeight="1">
      <c r="A62" s="207" t="s">
        <v>83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108" t="s">
        <v>84</v>
      </c>
      <c r="BY62" s="109"/>
      <c r="BZ62" s="109"/>
      <c r="CA62" s="109"/>
      <c r="CB62" s="109"/>
      <c r="CC62" s="109"/>
      <c r="CD62" s="109"/>
      <c r="CE62" s="110"/>
      <c r="CF62" s="206" t="s">
        <v>82</v>
      </c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10"/>
      <c r="CS62" s="198">
        <f>5406600+36240</f>
        <v>5442840</v>
      </c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200"/>
      <c r="DF62" s="198">
        <f>5427671+36240</f>
        <v>5463911</v>
      </c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200"/>
      <c r="DS62" s="198">
        <f>5644778+36240</f>
        <v>5681018</v>
      </c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200"/>
      <c r="EF62" s="201" t="s">
        <v>37</v>
      </c>
      <c r="EG62" s="202"/>
      <c r="EH62" s="202"/>
      <c r="EI62" s="202"/>
      <c r="EJ62" s="202"/>
      <c r="EK62" s="202"/>
      <c r="EL62" s="202"/>
      <c r="EM62" s="202"/>
      <c r="EN62" s="202"/>
      <c r="EO62" s="202"/>
      <c r="EP62" s="202"/>
      <c r="EQ62" s="202"/>
      <c r="ER62" s="203"/>
    </row>
    <row r="63" spans="1:148" s="8" customFormat="1" ht="18.75" customHeight="1">
      <c r="A63" s="204" t="s">
        <v>85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108" t="s">
        <v>86</v>
      </c>
      <c r="BY63" s="109"/>
      <c r="BZ63" s="109"/>
      <c r="CA63" s="109"/>
      <c r="CB63" s="109"/>
      <c r="CC63" s="109"/>
      <c r="CD63" s="109"/>
      <c r="CE63" s="110"/>
      <c r="CF63" s="206" t="s">
        <v>82</v>
      </c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10"/>
      <c r="CS63" s="198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200"/>
      <c r="DF63" s="198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200"/>
      <c r="DS63" s="198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200"/>
      <c r="EF63" s="201" t="s">
        <v>37</v>
      </c>
      <c r="EG63" s="202"/>
      <c r="EH63" s="202"/>
      <c r="EI63" s="202"/>
      <c r="EJ63" s="202"/>
      <c r="EK63" s="202"/>
      <c r="EL63" s="202"/>
      <c r="EM63" s="202"/>
      <c r="EN63" s="202"/>
      <c r="EO63" s="202"/>
      <c r="EP63" s="202"/>
      <c r="EQ63" s="202"/>
      <c r="ER63" s="203"/>
    </row>
    <row r="64" spans="1:148" s="4" customFormat="1" ht="17.25" customHeight="1">
      <c r="A64" s="181" t="s">
        <v>87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92" t="s">
        <v>88</v>
      </c>
      <c r="BY64" s="193"/>
      <c r="BZ64" s="193"/>
      <c r="CA64" s="193"/>
      <c r="CB64" s="193"/>
      <c r="CC64" s="193"/>
      <c r="CD64" s="193"/>
      <c r="CE64" s="194"/>
      <c r="CF64" s="195" t="s">
        <v>89</v>
      </c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7"/>
      <c r="CS64" s="186">
        <f>CS65</f>
        <v>0</v>
      </c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8"/>
      <c r="DF64" s="186">
        <f>DF65</f>
        <v>0</v>
      </c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8"/>
      <c r="DS64" s="186">
        <f>DS65</f>
        <v>0</v>
      </c>
      <c r="DT64" s="187"/>
      <c r="DU64" s="187"/>
      <c r="DV64" s="187"/>
      <c r="DW64" s="187"/>
      <c r="DX64" s="187"/>
      <c r="DY64" s="187"/>
      <c r="DZ64" s="187"/>
      <c r="EA64" s="187"/>
      <c r="EB64" s="187"/>
      <c r="EC64" s="187"/>
      <c r="ED64" s="187"/>
      <c r="EE64" s="188"/>
      <c r="EF64" s="189" t="s">
        <v>37</v>
      </c>
      <c r="EG64" s="190"/>
      <c r="EH64" s="190"/>
      <c r="EI64" s="190"/>
      <c r="EJ64" s="190"/>
      <c r="EK64" s="190"/>
      <c r="EL64" s="190"/>
      <c r="EM64" s="190"/>
      <c r="EN64" s="190"/>
      <c r="EO64" s="190"/>
      <c r="EP64" s="190"/>
      <c r="EQ64" s="190"/>
      <c r="ER64" s="191"/>
    </row>
    <row r="65" spans="1:148" s="1" customFormat="1" ht="27.75" customHeight="1">
      <c r="A65" s="106" t="s">
        <v>90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8" t="s">
        <v>91</v>
      </c>
      <c r="BY65" s="109"/>
      <c r="BZ65" s="109"/>
      <c r="CA65" s="109"/>
      <c r="CB65" s="109"/>
      <c r="CC65" s="109"/>
      <c r="CD65" s="109"/>
      <c r="CE65" s="110"/>
      <c r="CF65" s="111" t="s">
        <v>92</v>
      </c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3"/>
      <c r="CS65" s="114">
        <f>CS66+CS67+CS68</f>
        <v>0</v>
      </c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6"/>
      <c r="DF65" s="114">
        <f>DF66+DF67+DF68</f>
        <v>0</v>
      </c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6"/>
      <c r="DS65" s="114">
        <f>DS66+DS67+DS68</f>
        <v>0</v>
      </c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6"/>
      <c r="EF65" s="103" t="s">
        <v>37</v>
      </c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5"/>
    </row>
    <row r="66" spans="1:148" s="1" customFormat="1" ht="39" customHeight="1">
      <c r="A66" s="106" t="s">
        <v>93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8" t="s">
        <v>94</v>
      </c>
      <c r="BY66" s="109"/>
      <c r="BZ66" s="109"/>
      <c r="CA66" s="109"/>
      <c r="CB66" s="109"/>
      <c r="CC66" s="109"/>
      <c r="CD66" s="109"/>
      <c r="CE66" s="110"/>
      <c r="CF66" s="111" t="s">
        <v>95</v>
      </c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3"/>
      <c r="CS66" s="114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6"/>
      <c r="DF66" s="114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6"/>
      <c r="DS66" s="114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6"/>
      <c r="EF66" s="103" t="s">
        <v>37</v>
      </c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5"/>
    </row>
    <row r="67" spans="1:148" s="1" customFormat="1" ht="27.75" customHeight="1">
      <c r="A67" s="106" t="s">
        <v>96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8" t="s">
        <v>97</v>
      </c>
      <c r="BY67" s="109"/>
      <c r="BZ67" s="109"/>
      <c r="CA67" s="109"/>
      <c r="CB67" s="109"/>
      <c r="CC67" s="109"/>
      <c r="CD67" s="109"/>
      <c r="CE67" s="110"/>
      <c r="CF67" s="111" t="s">
        <v>98</v>
      </c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3"/>
      <c r="CS67" s="114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6"/>
      <c r="DF67" s="114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6"/>
      <c r="DS67" s="114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6"/>
      <c r="EF67" s="103" t="s">
        <v>37</v>
      </c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5"/>
    </row>
    <row r="68" spans="1:148" s="1" customFormat="1" ht="39.75" customHeight="1">
      <c r="A68" s="106" t="s">
        <v>99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08" t="s">
        <v>100</v>
      </c>
      <c r="BY68" s="109"/>
      <c r="BZ68" s="109"/>
      <c r="CA68" s="109"/>
      <c r="CB68" s="109"/>
      <c r="CC68" s="109"/>
      <c r="CD68" s="109"/>
      <c r="CE68" s="110"/>
      <c r="CF68" s="111" t="s">
        <v>101</v>
      </c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3"/>
      <c r="CS68" s="114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6"/>
      <c r="DF68" s="114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6"/>
      <c r="DS68" s="114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6"/>
      <c r="EF68" s="103" t="s">
        <v>37</v>
      </c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5"/>
    </row>
    <row r="69" spans="1:148" s="1" customFormat="1" ht="17.25" customHeight="1">
      <c r="A69" s="106" t="s">
        <v>102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8" t="s">
        <v>103</v>
      </c>
      <c r="BY69" s="109"/>
      <c r="BZ69" s="109"/>
      <c r="CA69" s="109"/>
      <c r="CB69" s="109"/>
      <c r="CC69" s="109"/>
      <c r="CD69" s="109"/>
      <c r="CE69" s="110"/>
      <c r="CF69" s="111" t="s">
        <v>104</v>
      </c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3"/>
      <c r="CS69" s="114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6"/>
      <c r="DF69" s="114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6"/>
      <c r="DS69" s="114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6"/>
      <c r="EF69" s="103" t="s">
        <v>37</v>
      </c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5"/>
    </row>
    <row r="70" spans="1:148" s="4" customFormat="1" ht="17.25" customHeight="1">
      <c r="A70" s="181" t="s">
        <v>105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40" t="s">
        <v>106</v>
      </c>
      <c r="BY70" s="141"/>
      <c r="BZ70" s="141"/>
      <c r="CA70" s="141"/>
      <c r="CB70" s="141"/>
      <c r="CC70" s="141"/>
      <c r="CD70" s="141"/>
      <c r="CE70" s="142"/>
      <c r="CF70" s="143" t="s">
        <v>107</v>
      </c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5"/>
      <c r="CS70" s="175">
        <f>CS73+CS72+CS71</f>
        <v>733927</v>
      </c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7"/>
      <c r="DF70" s="175">
        <f>DF73+DF72+DF71</f>
        <v>753527</v>
      </c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7"/>
      <c r="DS70" s="175">
        <f>DS73+DS72+DS71</f>
        <v>774027</v>
      </c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7"/>
      <c r="EF70" s="178" t="s">
        <v>37</v>
      </c>
      <c r="EG70" s="179"/>
      <c r="EH70" s="179"/>
      <c r="EI70" s="179"/>
      <c r="EJ70" s="179"/>
      <c r="EK70" s="179"/>
      <c r="EL70" s="179"/>
      <c r="EM70" s="179"/>
      <c r="EN70" s="179"/>
      <c r="EO70" s="179"/>
      <c r="EP70" s="179"/>
      <c r="EQ70" s="179"/>
      <c r="ER70" s="180"/>
    </row>
    <row r="71" spans="1:148" s="1" customFormat="1" ht="30" customHeight="1">
      <c r="A71" s="106" t="s">
        <v>108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8" t="s">
        <v>109</v>
      </c>
      <c r="BY71" s="109"/>
      <c r="BZ71" s="109"/>
      <c r="CA71" s="109"/>
      <c r="CB71" s="109"/>
      <c r="CC71" s="109"/>
      <c r="CD71" s="109"/>
      <c r="CE71" s="110"/>
      <c r="CF71" s="111" t="s">
        <v>110</v>
      </c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3"/>
      <c r="CS71" s="182">
        <v>733927</v>
      </c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  <c r="DD71" s="183"/>
      <c r="DE71" s="184"/>
      <c r="DF71" s="182">
        <v>753527</v>
      </c>
      <c r="DG71" s="183"/>
      <c r="DH71" s="183"/>
      <c r="DI71" s="183"/>
      <c r="DJ71" s="183"/>
      <c r="DK71" s="183"/>
      <c r="DL71" s="183"/>
      <c r="DM71" s="183"/>
      <c r="DN71" s="183"/>
      <c r="DO71" s="183"/>
      <c r="DP71" s="183"/>
      <c r="DQ71" s="183"/>
      <c r="DR71" s="184"/>
      <c r="DS71" s="182">
        <v>774027</v>
      </c>
      <c r="DT71" s="183"/>
      <c r="DU71" s="183"/>
      <c r="DV71" s="183"/>
      <c r="DW71" s="183"/>
      <c r="DX71" s="183"/>
      <c r="DY71" s="183"/>
      <c r="DZ71" s="183"/>
      <c r="EA71" s="183"/>
      <c r="EB71" s="183"/>
      <c r="EC71" s="183"/>
      <c r="ED71" s="183"/>
      <c r="EE71" s="184"/>
      <c r="EF71" s="103" t="s">
        <v>37</v>
      </c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5"/>
    </row>
    <row r="72" spans="1:148" s="1" customFormat="1" ht="25.5" customHeight="1">
      <c r="A72" s="106" t="s">
        <v>111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8" t="s">
        <v>112</v>
      </c>
      <c r="BY72" s="109"/>
      <c r="BZ72" s="109"/>
      <c r="CA72" s="109"/>
      <c r="CB72" s="109"/>
      <c r="CC72" s="109"/>
      <c r="CD72" s="109"/>
      <c r="CE72" s="110"/>
      <c r="CF72" s="111" t="s">
        <v>113</v>
      </c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3"/>
      <c r="CS72" s="114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6"/>
      <c r="DF72" s="114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6"/>
      <c r="DS72" s="114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6"/>
      <c r="EF72" s="103" t="s">
        <v>37</v>
      </c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5"/>
    </row>
    <row r="73" spans="1:148" s="1" customFormat="1" ht="21.75" customHeight="1">
      <c r="A73" s="106" t="s">
        <v>114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8" t="s">
        <v>115</v>
      </c>
      <c r="BY73" s="109"/>
      <c r="BZ73" s="109"/>
      <c r="CA73" s="109"/>
      <c r="CB73" s="109"/>
      <c r="CC73" s="109"/>
      <c r="CD73" s="109"/>
      <c r="CE73" s="110"/>
      <c r="CF73" s="111" t="s">
        <v>116</v>
      </c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3"/>
      <c r="CS73" s="114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6"/>
      <c r="DF73" s="114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6"/>
      <c r="DS73" s="114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6"/>
      <c r="EF73" s="103" t="s">
        <v>37</v>
      </c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5"/>
    </row>
    <row r="74" spans="1:148" s="4" customFormat="1" ht="18.75" customHeight="1">
      <c r="A74" s="181" t="s">
        <v>117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40" t="s">
        <v>118</v>
      </c>
      <c r="BY74" s="141"/>
      <c r="BZ74" s="141"/>
      <c r="CA74" s="141"/>
      <c r="CB74" s="141"/>
      <c r="CC74" s="141"/>
      <c r="CD74" s="141"/>
      <c r="CE74" s="142"/>
      <c r="CF74" s="143" t="s">
        <v>37</v>
      </c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5"/>
      <c r="CS74" s="175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7"/>
      <c r="DF74" s="175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7"/>
      <c r="DS74" s="175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7"/>
      <c r="EF74" s="178" t="s">
        <v>37</v>
      </c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80"/>
    </row>
    <row r="75" spans="1:148" s="1" customFormat="1" ht="32.25" customHeight="1">
      <c r="A75" s="106" t="s">
        <v>119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8" t="s">
        <v>120</v>
      </c>
      <c r="BY75" s="109"/>
      <c r="BZ75" s="109"/>
      <c r="CA75" s="109"/>
      <c r="CB75" s="109"/>
      <c r="CC75" s="109"/>
      <c r="CD75" s="109"/>
      <c r="CE75" s="110"/>
      <c r="CF75" s="111" t="s">
        <v>121</v>
      </c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3"/>
      <c r="CS75" s="114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6"/>
      <c r="DF75" s="114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6"/>
      <c r="DS75" s="114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6"/>
      <c r="EF75" s="103" t="s">
        <v>37</v>
      </c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5"/>
    </row>
    <row r="76" spans="1:148" s="4" customFormat="1" ht="16.5" customHeight="1">
      <c r="A76" s="181" t="s">
        <v>122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40" t="s">
        <v>123</v>
      </c>
      <c r="BY76" s="141"/>
      <c r="BZ76" s="141"/>
      <c r="CA76" s="141"/>
      <c r="CB76" s="141"/>
      <c r="CC76" s="141"/>
      <c r="CD76" s="141"/>
      <c r="CE76" s="142"/>
      <c r="CF76" s="143" t="s">
        <v>37</v>
      </c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5"/>
      <c r="CS76" s="175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7"/>
      <c r="DF76" s="175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7"/>
      <c r="DS76" s="175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7"/>
      <c r="EF76" s="178" t="s">
        <v>37</v>
      </c>
      <c r="EG76" s="179"/>
      <c r="EH76" s="179"/>
      <c r="EI76" s="179"/>
      <c r="EJ76" s="179"/>
      <c r="EK76" s="179"/>
      <c r="EL76" s="179"/>
      <c r="EM76" s="179"/>
      <c r="EN76" s="179"/>
      <c r="EO76" s="179"/>
      <c r="EP76" s="179"/>
      <c r="EQ76" s="179"/>
      <c r="ER76" s="180"/>
    </row>
    <row r="77" spans="1:148" s="1" customFormat="1" ht="30" customHeight="1">
      <c r="A77" s="106" t="s">
        <v>124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8" t="s">
        <v>125</v>
      </c>
      <c r="BY77" s="109"/>
      <c r="BZ77" s="109"/>
      <c r="CA77" s="109"/>
      <c r="CB77" s="109"/>
      <c r="CC77" s="109"/>
      <c r="CD77" s="109"/>
      <c r="CE77" s="110"/>
      <c r="CF77" s="111" t="s">
        <v>126</v>
      </c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3"/>
      <c r="CS77" s="114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6"/>
      <c r="DF77" s="114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6"/>
      <c r="DS77" s="114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6"/>
      <c r="EF77" s="103" t="s">
        <v>37</v>
      </c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5"/>
    </row>
    <row r="78" spans="1:148" s="4" customFormat="1" ht="26.25" customHeight="1">
      <c r="A78" s="181" t="s">
        <v>253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40" t="s">
        <v>127</v>
      </c>
      <c r="BY78" s="141"/>
      <c r="BZ78" s="141"/>
      <c r="CA78" s="141"/>
      <c r="CB78" s="141"/>
      <c r="CC78" s="141"/>
      <c r="CD78" s="141"/>
      <c r="CE78" s="142"/>
      <c r="CF78" s="143" t="s">
        <v>37</v>
      </c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5"/>
      <c r="CS78" s="175">
        <f>CS82+CS85</f>
        <v>11270457.44</v>
      </c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7"/>
      <c r="DF78" s="175">
        <f>DF82+DF85</f>
        <v>11017182</v>
      </c>
      <c r="DG78" s="176"/>
      <c r="DH78" s="176"/>
      <c r="DI78" s="176"/>
      <c r="DJ78" s="176"/>
      <c r="DK78" s="176"/>
      <c r="DL78" s="176"/>
      <c r="DM78" s="176"/>
      <c r="DN78" s="176"/>
      <c r="DO78" s="176"/>
      <c r="DP78" s="176"/>
      <c r="DQ78" s="176"/>
      <c r="DR78" s="177"/>
      <c r="DS78" s="175">
        <f>DS82+DS85</f>
        <v>11402478</v>
      </c>
      <c r="DT78" s="176"/>
      <c r="DU78" s="176"/>
      <c r="DV78" s="176"/>
      <c r="DW78" s="176"/>
      <c r="DX78" s="176"/>
      <c r="DY78" s="176"/>
      <c r="DZ78" s="176"/>
      <c r="EA78" s="176"/>
      <c r="EB78" s="176"/>
      <c r="EC78" s="176"/>
      <c r="ED78" s="176"/>
      <c r="EE78" s="177"/>
      <c r="EF78" s="178"/>
      <c r="EG78" s="179"/>
      <c r="EH78" s="179"/>
      <c r="EI78" s="179"/>
      <c r="EJ78" s="179"/>
      <c r="EK78" s="179"/>
      <c r="EL78" s="179"/>
      <c r="EM78" s="179"/>
      <c r="EN78" s="179"/>
      <c r="EO78" s="179"/>
      <c r="EP78" s="179"/>
      <c r="EQ78" s="179"/>
      <c r="ER78" s="180"/>
    </row>
    <row r="79" spans="1:148" s="1" customFormat="1" ht="29.25" customHeight="1">
      <c r="A79" s="106" t="s">
        <v>128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8" t="s">
        <v>129</v>
      </c>
      <c r="BY79" s="109"/>
      <c r="BZ79" s="109"/>
      <c r="CA79" s="109"/>
      <c r="CB79" s="109"/>
      <c r="CC79" s="109"/>
      <c r="CD79" s="109"/>
      <c r="CE79" s="110"/>
      <c r="CF79" s="111" t="s">
        <v>130</v>
      </c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3"/>
      <c r="CS79" s="114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6"/>
      <c r="DF79" s="114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6"/>
      <c r="DS79" s="114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6"/>
      <c r="EF79" s="103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5"/>
    </row>
    <row r="80" spans="1:148" s="1" customFormat="1" ht="19.5" customHeight="1">
      <c r="A80" s="106" t="s">
        <v>131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8" t="s">
        <v>132</v>
      </c>
      <c r="BY80" s="109"/>
      <c r="BZ80" s="109"/>
      <c r="CA80" s="109"/>
      <c r="CB80" s="109"/>
      <c r="CC80" s="109"/>
      <c r="CD80" s="109"/>
      <c r="CE80" s="110"/>
      <c r="CF80" s="111" t="s">
        <v>133</v>
      </c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3"/>
      <c r="CS80" s="114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6"/>
      <c r="DF80" s="114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6"/>
      <c r="DS80" s="114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6"/>
      <c r="EF80" s="103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5"/>
    </row>
    <row r="81" spans="1:148" s="1" customFormat="1" ht="26.25" customHeight="1">
      <c r="A81" s="106" t="s">
        <v>134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63" t="s">
        <v>135</v>
      </c>
      <c r="BY81" s="164"/>
      <c r="BZ81" s="164"/>
      <c r="CA81" s="164"/>
      <c r="CB81" s="164"/>
      <c r="CC81" s="164"/>
      <c r="CD81" s="164"/>
      <c r="CE81" s="165"/>
      <c r="CF81" s="169" t="s">
        <v>136</v>
      </c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1"/>
      <c r="CS81" s="149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0"/>
      <c r="DE81" s="151"/>
      <c r="DF81" s="149"/>
      <c r="DG81" s="150"/>
      <c r="DH81" s="150"/>
      <c r="DI81" s="150"/>
      <c r="DJ81" s="150"/>
      <c r="DK81" s="150"/>
      <c r="DL81" s="150"/>
      <c r="DM81" s="150"/>
      <c r="DN81" s="150"/>
      <c r="DO81" s="150"/>
      <c r="DP81" s="150"/>
      <c r="DQ81" s="150"/>
      <c r="DR81" s="151"/>
      <c r="DS81" s="149"/>
      <c r="DT81" s="150"/>
      <c r="DU81" s="150"/>
      <c r="DV81" s="150"/>
      <c r="DW81" s="150"/>
      <c r="DX81" s="150"/>
      <c r="DY81" s="150"/>
      <c r="DZ81" s="150"/>
      <c r="EA81" s="150"/>
      <c r="EB81" s="150"/>
      <c r="EC81" s="150"/>
      <c r="ED81" s="150"/>
      <c r="EE81" s="151"/>
      <c r="EF81" s="155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7"/>
    </row>
    <row r="82" spans="1:148" s="1" customFormat="1" ht="18.75" customHeight="1">
      <c r="A82" s="174" t="s">
        <v>137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63" t="s">
        <v>138</v>
      </c>
      <c r="BY82" s="164"/>
      <c r="BZ82" s="164"/>
      <c r="CA82" s="164"/>
      <c r="CB82" s="164"/>
      <c r="CC82" s="164"/>
      <c r="CD82" s="164"/>
      <c r="CE82" s="165"/>
      <c r="CF82" s="169" t="s">
        <v>139</v>
      </c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1"/>
      <c r="CS82" s="149">
        <f>'ПЛАН стр.5_6'!DF12+'ПЛАН стр.5_6'!DF22+'ПЛАН стр.5_6'!DF10</f>
        <v>9641657.44</v>
      </c>
      <c r="CT82" s="150"/>
      <c r="CU82" s="150"/>
      <c r="CV82" s="150"/>
      <c r="CW82" s="150"/>
      <c r="CX82" s="150"/>
      <c r="CY82" s="150"/>
      <c r="CZ82" s="150"/>
      <c r="DA82" s="150"/>
      <c r="DB82" s="150"/>
      <c r="DC82" s="150"/>
      <c r="DD82" s="150"/>
      <c r="DE82" s="151"/>
      <c r="DF82" s="149">
        <f>'ПЛАН стр.5_6'!DS12+'ПЛАН стр.5_6'!DS22+'ПЛАН стр.5_6'!DS10</f>
        <v>9253082</v>
      </c>
      <c r="DG82" s="150"/>
      <c r="DH82" s="150"/>
      <c r="DI82" s="150"/>
      <c r="DJ82" s="150"/>
      <c r="DK82" s="150"/>
      <c r="DL82" s="150"/>
      <c r="DM82" s="150"/>
      <c r="DN82" s="150"/>
      <c r="DO82" s="150"/>
      <c r="DP82" s="150"/>
      <c r="DQ82" s="150"/>
      <c r="DR82" s="151"/>
      <c r="DS82" s="149">
        <f>'ПЛАН стр.5_6'!EF12+'ПЛАН стр.5_6'!EF22+'ПЛАН стр.5_6'!EF10</f>
        <v>9638378</v>
      </c>
      <c r="DT82" s="150"/>
      <c r="DU82" s="150"/>
      <c r="DV82" s="150"/>
      <c r="DW82" s="150"/>
      <c r="DX82" s="150"/>
      <c r="DY82" s="150"/>
      <c r="DZ82" s="150"/>
      <c r="EA82" s="150"/>
      <c r="EB82" s="150"/>
      <c r="EC82" s="150"/>
      <c r="ED82" s="150"/>
      <c r="EE82" s="151"/>
      <c r="EF82" s="155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7"/>
    </row>
    <row r="83" spans="1:148" s="1" customFormat="1" ht="12.75" customHeight="1">
      <c r="A83" s="158" t="s">
        <v>140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60"/>
      <c r="BY83" s="161"/>
      <c r="BZ83" s="161"/>
      <c r="CA83" s="161"/>
      <c r="CB83" s="161"/>
      <c r="CC83" s="161"/>
      <c r="CD83" s="161"/>
      <c r="CE83" s="162"/>
      <c r="CF83" s="166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8"/>
      <c r="CS83" s="146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8"/>
      <c r="DF83" s="146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8"/>
      <c r="DS83" s="146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8"/>
      <c r="EF83" s="152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4"/>
    </row>
    <row r="84" spans="1:148" s="1" customFormat="1" ht="2.25" customHeight="1">
      <c r="A84" s="172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63"/>
      <c r="BY84" s="164"/>
      <c r="BZ84" s="164"/>
      <c r="CA84" s="164"/>
      <c r="CB84" s="164"/>
      <c r="CC84" s="164"/>
      <c r="CD84" s="164"/>
      <c r="CE84" s="165"/>
      <c r="CF84" s="169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1"/>
      <c r="CS84" s="149"/>
      <c r="CT84" s="150"/>
      <c r="CU84" s="150"/>
      <c r="CV84" s="150"/>
      <c r="CW84" s="150"/>
      <c r="CX84" s="150"/>
      <c r="CY84" s="150"/>
      <c r="CZ84" s="150"/>
      <c r="DA84" s="150"/>
      <c r="DB84" s="150"/>
      <c r="DC84" s="150"/>
      <c r="DD84" s="150"/>
      <c r="DE84" s="151"/>
      <c r="DF84" s="149"/>
      <c r="DG84" s="150"/>
      <c r="DH84" s="150"/>
      <c r="DI84" s="150"/>
      <c r="DJ84" s="150"/>
      <c r="DK84" s="150"/>
      <c r="DL84" s="150"/>
      <c r="DM84" s="150"/>
      <c r="DN84" s="150"/>
      <c r="DO84" s="150"/>
      <c r="DP84" s="150"/>
      <c r="DQ84" s="150"/>
      <c r="DR84" s="151"/>
      <c r="DS84" s="149"/>
      <c r="DT84" s="150"/>
      <c r="DU84" s="150"/>
      <c r="DV84" s="150"/>
      <c r="DW84" s="150"/>
      <c r="DX84" s="150"/>
      <c r="DY84" s="150"/>
      <c r="DZ84" s="150"/>
      <c r="EA84" s="150"/>
      <c r="EB84" s="150"/>
      <c r="EC84" s="150"/>
      <c r="ED84" s="150"/>
      <c r="EE84" s="151"/>
      <c r="EF84" s="155"/>
      <c r="EG84" s="156"/>
      <c r="EH84" s="156"/>
      <c r="EI84" s="156"/>
      <c r="EJ84" s="156"/>
      <c r="EK84" s="156"/>
      <c r="EL84" s="156"/>
      <c r="EM84" s="156"/>
      <c r="EN84" s="156"/>
      <c r="EO84" s="156"/>
      <c r="EP84" s="156"/>
      <c r="EQ84" s="156"/>
      <c r="ER84" s="157"/>
    </row>
    <row r="85" spans="1:148" s="1" customFormat="1" ht="22.5" customHeight="1">
      <c r="A85" s="106" t="s">
        <v>272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8" t="s">
        <v>273</v>
      </c>
      <c r="BY85" s="109"/>
      <c r="BZ85" s="109"/>
      <c r="CA85" s="109"/>
      <c r="CB85" s="109"/>
      <c r="CC85" s="109"/>
      <c r="CD85" s="109"/>
      <c r="CE85" s="110"/>
      <c r="CF85" s="111" t="s">
        <v>271</v>
      </c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3"/>
      <c r="CS85" s="114">
        <f>'ПЛАН стр.5_6'!DF15</f>
        <v>1628800</v>
      </c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6"/>
      <c r="DF85" s="114">
        <f>'ПЛАН стр.5_6'!DS15</f>
        <v>1764100</v>
      </c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6"/>
      <c r="DS85" s="114">
        <f>'ПЛАН стр.5_6'!EF15</f>
        <v>1764100</v>
      </c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6"/>
      <c r="EF85" s="103" t="s">
        <v>37</v>
      </c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5"/>
    </row>
    <row r="86" spans="1:148" s="1" customFormat="1" ht="16.5" customHeight="1">
      <c r="A86" s="106" t="s">
        <v>141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8" t="s">
        <v>142</v>
      </c>
      <c r="BY86" s="109"/>
      <c r="BZ86" s="109"/>
      <c r="CA86" s="109"/>
      <c r="CB86" s="109"/>
      <c r="CC86" s="109"/>
      <c r="CD86" s="109"/>
      <c r="CE86" s="110"/>
      <c r="CF86" s="111" t="s">
        <v>143</v>
      </c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3"/>
      <c r="CS86" s="114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6"/>
      <c r="DF86" s="114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6"/>
      <c r="DS86" s="114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6"/>
      <c r="EF86" s="103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5"/>
    </row>
    <row r="87" spans="1:148" s="1" customFormat="1" ht="31.5" customHeight="1">
      <c r="A87" s="106" t="s">
        <v>218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8" t="s">
        <v>144</v>
      </c>
      <c r="BY87" s="109"/>
      <c r="BZ87" s="109"/>
      <c r="CA87" s="109"/>
      <c r="CB87" s="109"/>
      <c r="CC87" s="109"/>
      <c r="CD87" s="109"/>
      <c r="CE87" s="110"/>
      <c r="CF87" s="111" t="s">
        <v>145</v>
      </c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3"/>
      <c r="CS87" s="114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6"/>
      <c r="DF87" s="114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6"/>
      <c r="DS87" s="114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6"/>
      <c r="EF87" s="103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5"/>
    </row>
    <row r="88" spans="1:148" s="1" customFormat="1" ht="26.25" customHeight="1">
      <c r="A88" s="106" t="s">
        <v>219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8" t="s">
        <v>146</v>
      </c>
      <c r="BY88" s="109"/>
      <c r="BZ88" s="109"/>
      <c r="CA88" s="109"/>
      <c r="CB88" s="109"/>
      <c r="CC88" s="109"/>
      <c r="CD88" s="109"/>
      <c r="CE88" s="110"/>
      <c r="CF88" s="111" t="s">
        <v>147</v>
      </c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3"/>
      <c r="CS88" s="114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6"/>
      <c r="DF88" s="114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6"/>
      <c r="DS88" s="114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6"/>
      <c r="EF88" s="103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5"/>
    </row>
    <row r="89" spans="1:148" s="1" customFormat="1" ht="18.75" customHeight="1">
      <c r="A89" s="138" t="s">
        <v>254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40" t="s">
        <v>148</v>
      </c>
      <c r="BY89" s="141"/>
      <c r="BZ89" s="141"/>
      <c r="CA89" s="141"/>
      <c r="CB89" s="141"/>
      <c r="CC89" s="141"/>
      <c r="CD89" s="141"/>
      <c r="CE89" s="142"/>
      <c r="CF89" s="143" t="s">
        <v>149</v>
      </c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5"/>
      <c r="CS89" s="114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6"/>
      <c r="DF89" s="114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6"/>
      <c r="DS89" s="114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6"/>
      <c r="EF89" s="103" t="s">
        <v>37</v>
      </c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5"/>
    </row>
    <row r="90" spans="1:148" s="1" customFormat="1" ht="27.75" customHeight="1">
      <c r="A90" s="106" t="s">
        <v>255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8" t="s">
        <v>150</v>
      </c>
      <c r="BY90" s="109"/>
      <c r="BZ90" s="109"/>
      <c r="CA90" s="109"/>
      <c r="CB90" s="109"/>
      <c r="CC90" s="109"/>
      <c r="CD90" s="109"/>
      <c r="CE90" s="110"/>
      <c r="CF90" s="111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3"/>
      <c r="CS90" s="114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6"/>
      <c r="DF90" s="114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6"/>
      <c r="DS90" s="114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6"/>
      <c r="EF90" s="103" t="s">
        <v>37</v>
      </c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5"/>
    </row>
    <row r="91" spans="1:148" s="1" customFormat="1" ht="20.25" customHeight="1">
      <c r="A91" s="106" t="s">
        <v>256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8" t="s">
        <v>151</v>
      </c>
      <c r="BY91" s="109"/>
      <c r="BZ91" s="109"/>
      <c r="CA91" s="109"/>
      <c r="CB91" s="109"/>
      <c r="CC91" s="109"/>
      <c r="CD91" s="109"/>
      <c r="CE91" s="110"/>
      <c r="CF91" s="111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3"/>
      <c r="CS91" s="114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6"/>
      <c r="DF91" s="114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6"/>
      <c r="DS91" s="114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6"/>
      <c r="EF91" s="103" t="s">
        <v>37</v>
      </c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5"/>
    </row>
    <row r="92" spans="1:148" s="1" customFormat="1" ht="20.25" customHeight="1">
      <c r="A92" s="106" t="s">
        <v>257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8" t="s">
        <v>152</v>
      </c>
      <c r="BY92" s="109"/>
      <c r="BZ92" s="109"/>
      <c r="CA92" s="109"/>
      <c r="CB92" s="109"/>
      <c r="CC92" s="109"/>
      <c r="CD92" s="109"/>
      <c r="CE92" s="110"/>
      <c r="CF92" s="111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3"/>
      <c r="CS92" s="114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6"/>
      <c r="DF92" s="114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6"/>
      <c r="DS92" s="114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6"/>
      <c r="EF92" s="103" t="s">
        <v>37</v>
      </c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5"/>
    </row>
    <row r="93" spans="1:148" s="1" customFormat="1" ht="18" customHeight="1">
      <c r="A93" s="138" t="s">
        <v>258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40" t="s">
        <v>153</v>
      </c>
      <c r="BY93" s="141"/>
      <c r="BZ93" s="141"/>
      <c r="CA93" s="141"/>
      <c r="CB93" s="141"/>
      <c r="CC93" s="141"/>
      <c r="CD93" s="141"/>
      <c r="CE93" s="142"/>
      <c r="CF93" s="143" t="s">
        <v>37</v>
      </c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5"/>
      <c r="CS93" s="114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6"/>
      <c r="DF93" s="114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6"/>
      <c r="DS93" s="114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6"/>
      <c r="EF93" s="103" t="s">
        <v>37</v>
      </c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5"/>
    </row>
    <row r="94" spans="1:148" s="1" customFormat="1" ht="30" customHeight="1">
      <c r="A94" s="106" t="s">
        <v>154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8" t="s">
        <v>155</v>
      </c>
      <c r="BY94" s="109"/>
      <c r="BZ94" s="109"/>
      <c r="CA94" s="109"/>
      <c r="CB94" s="109"/>
      <c r="CC94" s="109"/>
      <c r="CD94" s="109"/>
      <c r="CE94" s="110"/>
      <c r="CF94" s="111" t="s">
        <v>156</v>
      </c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3"/>
      <c r="CS94" s="114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6"/>
      <c r="DF94" s="114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6"/>
      <c r="DS94" s="114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6"/>
      <c r="EF94" s="103" t="s">
        <v>37</v>
      </c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5"/>
    </row>
    <row r="95" spans="1:148" s="1" customFormat="1" ht="14.25" customHeight="1" thickBot="1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4"/>
      <c r="BY95" s="135"/>
      <c r="BZ95" s="135"/>
      <c r="CA95" s="135"/>
      <c r="CB95" s="135"/>
      <c r="CC95" s="135"/>
      <c r="CD95" s="135"/>
      <c r="CE95" s="136"/>
      <c r="CF95" s="137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6"/>
      <c r="CS95" s="126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8"/>
      <c r="DF95" s="126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8"/>
      <c r="DS95" s="126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28"/>
      <c r="EF95" s="129"/>
      <c r="EG95" s="130"/>
      <c r="EH95" s="130"/>
      <c r="EI95" s="130"/>
      <c r="EJ95" s="130"/>
      <c r="EK95" s="130"/>
      <c r="EL95" s="130"/>
      <c r="EM95" s="130"/>
      <c r="EN95" s="130"/>
      <c r="EO95" s="130"/>
      <c r="EP95" s="130"/>
      <c r="EQ95" s="130"/>
      <c r="ER95" s="131"/>
    </row>
    <row r="96" s="1" customFormat="1" ht="11.25"/>
    <row r="97" spans="98:108" s="1" customFormat="1" ht="11.25">
      <c r="CT97" s="101">
        <f>CS32-CS56</f>
        <v>-585540.4399999976</v>
      </c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</row>
    <row r="98" s="1" customFormat="1" ht="11.25"/>
    <row r="99" s="1" customFormat="1" ht="11.25"/>
    <row r="100" s="1" customFormat="1" ht="11.25"/>
  </sheetData>
  <sheetProtection/>
  <mergeCells count="492">
    <mergeCell ref="FE42:FE48"/>
    <mergeCell ref="A38:BW38"/>
    <mergeCell ref="BX38:CE38"/>
    <mergeCell ref="CF38:CR38"/>
    <mergeCell ref="CS38:DE38"/>
    <mergeCell ref="DF38:DR38"/>
    <mergeCell ref="DS38:EE38"/>
    <mergeCell ref="CS45:DE45"/>
    <mergeCell ref="CS43:DE44"/>
    <mergeCell ref="CS42:DE42"/>
    <mergeCell ref="A12:ER12"/>
    <mergeCell ref="A11:ER11"/>
    <mergeCell ref="CF45:CR45"/>
    <mergeCell ref="CF46:CR46"/>
    <mergeCell ref="DS46:EE46"/>
    <mergeCell ref="EF46:ER46"/>
    <mergeCell ref="DF27:DK27"/>
    <mergeCell ref="CF43:CR44"/>
    <mergeCell ref="J21:DD21"/>
    <mergeCell ref="EF43:ER44"/>
    <mergeCell ref="DS51:EE51"/>
    <mergeCell ref="CS47:DE47"/>
    <mergeCell ref="EF51:ER51"/>
    <mergeCell ref="CS46:DE46"/>
    <mergeCell ref="DF45:DR45"/>
    <mergeCell ref="DS33:EE33"/>
    <mergeCell ref="EF38:ER38"/>
    <mergeCell ref="EF33:ER33"/>
    <mergeCell ref="EF47:ER47"/>
    <mergeCell ref="DS47:EE47"/>
    <mergeCell ref="DS30:EE30"/>
    <mergeCell ref="DS31:EE31"/>
    <mergeCell ref="DF33:DR33"/>
    <mergeCell ref="CF30:CR30"/>
    <mergeCell ref="CR13:CS13"/>
    <mergeCell ref="DF30:DR30"/>
    <mergeCell ref="BN13:CI13"/>
    <mergeCell ref="DS29:EE29"/>
    <mergeCell ref="BX32:CE32"/>
    <mergeCell ref="BX31:CE31"/>
    <mergeCell ref="DF43:DR44"/>
    <mergeCell ref="DS43:EE44"/>
    <mergeCell ref="CS29:DE29"/>
    <mergeCell ref="CS28:DE28"/>
    <mergeCell ref="DF29:DR29"/>
    <mergeCell ref="CF26:CR28"/>
    <mergeCell ref="CF32:CR32"/>
    <mergeCell ref="CS31:DE31"/>
    <mergeCell ref="DF31:DR31"/>
    <mergeCell ref="CS26:ER26"/>
    <mergeCell ref="CF31:CR31"/>
    <mergeCell ref="BX29:CE29"/>
    <mergeCell ref="CF29:CR29"/>
    <mergeCell ref="CS27:CX27"/>
    <mergeCell ref="BD13:BJ13"/>
    <mergeCell ref="BK13:BM13"/>
    <mergeCell ref="CJ13:CL13"/>
    <mergeCell ref="CM13:CQ13"/>
    <mergeCell ref="BM15:BP15"/>
    <mergeCell ref="EF16:ER16"/>
    <mergeCell ref="EF13:ER14"/>
    <mergeCell ref="BQ15:BS15"/>
    <mergeCell ref="BT15:BU15"/>
    <mergeCell ref="BW15:CK15"/>
    <mergeCell ref="EF29:ER29"/>
    <mergeCell ref="EF27:ER28"/>
    <mergeCell ref="DF28:DR28"/>
    <mergeCell ref="DS27:DX27"/>
    <mergeCell ref="DY27:EA27"/>
    <mergeCell ref="DB27:DE27"/>
    <mergeCell ref="CY27:DA27"/>
    <mergeCell ref="EF17:ER17"/>
    <mergeCell ref="EF20:ER20"/>
    <mergeCell ref="A26:BW28"/>
    <mergeCell ref="CL15:CN15"/>
    <mergeCell ref="CO15:CQ15"/>
    <mergeCell ref="EF15:ER15"/>
    <mergeCell ref="DL27:DN27"/>
    <mergeCell ref="DO27:DR27"/>
    <mergeCell ref="EF18:ER18"/>
    <mergeCell ref="BX26:CE28"/>
    <mergeCell ref="EF30:ER30"/>
    <mergeCell ref="EB27:EE27"/>
    <mergeCell ref="DS28:EE28"/>
    <mergeCell ref="A30:BW30"/>
    <mergeCell ref="BX30:CE30"/>
    <mergeCell ref="EF22:ER22"/>
    <mergeCell ref="A24:ER24"/>
    <mergeCell ref="CS30:DE30"/>
    <mergeCell ref="A16:AA16"/>
    <mergeCell ref="AB17:DC17"/>
    <mergeCell ref="K20:DC20"/>
    <mergeCell ref="EF19:ER19"/>
    <mergeCell ref="A29:BW29"/>
    <mergeCell ref="BX33:CE33"/>
    <mergeCell ref="CF33:CR33"/>
    <mergeCell ref="CS32:DE32"/>
    <mergeCell ref="DF32:DR32"/>
    <mergeCell ref="DS32:EE32"/>
    <mergeCell ref="EF31:ER31"/>
    <mergeCell ref="A31:BW31"/>
    <mergeCell ref="EF32:ER32"/>
    <mergeCell ref="A32:BW32"/>
    <mergeCell ref="CS33:DE33"/>
    <mergeCell ref="DF34:DR35"/>
    <mergeCell ref="DS34:EE35"/>
    <mergeCell ref="A34:BW34"/>
    <mergeCell ref="A35:BW35"/>
    <mergeCell ref="BX34:CE35"/>
    <mergeCell ref="CF34:CR35"/>
    <mergeCell ref="A33:BW33"/>
    <mergeCell ref="A37:BW37"/>
    <mergeCell ref="BX37:CE37"/>
    <mergeCell ref="A36:BW36"/>
    <mergeCell ref="BX36:CE36"/>
    <mergeCell ref="CF36:CR36"/>
    <mergeCell ref="CF37:CR37"/>
    <mergeCell ref="EF34:ER35"/>
    <mergeCell ref="CS36:DE36"/>
    <mergeCell ref="DF36:DR36"/>
    <mergeCell ref="DS36:EE36"/>
    <mergeCell ref="EF36:ER36"/>
    <mergeCell ref="EF37:ER37"/>
    <mergeCell ref="CS37:DE37"/>
    <mergeCell ref="DF37:DR37"/>
    <mergeCell ref="CS34:DE35"/>
    <mergeCell ref="A39:BW39"/>
    <mergeCell ref="BX39:CE39"/>
    <mergeCell ref="CF39:CR39"/>
    <mergeCell ref="CS39:DE39"/>
    <mergeCell ref="DS37:EE37"/>
    <mergeCell ref="DS39:EE39"/>
    <mergeCell ref="EF39:ER39"/>
    <mergeCell ref="CS40:DE41"/>
    <mergeCell ref="DF40:DR41"/>
    <mergeCell ref="DS40:EE41"/>
    <mergeCell ref="EF40:ER41"/>
    <mergeCell ref="A40:BW40"/>
    <mergeCell ref="BX40:CE41"/>
    <mergeCell ref="CF40:CR41"/>
    <mergeCell ref="A41:BW41"/>
    <mergeCell ref="DF39:DR39"/>
    <mergeCell ref="DF42:DR42"/>
    <mergeCell ref="A44:BW44"/>
    <mergeCell ref="A45:BW45"/>
    <mergeCell ref="DS42:EE42"/>
    <mergeCell ref="EF42:ER42"/>
    <mergeCell ref="A42:BW42"/>
    <mergeCell ref="BX42:CE42"/>
    <mergeCell ref="CF42:CR42"/>
    <mergeCell ref="DS45:EE45"/>
    <mergeCell ref="EF45:ER45"/>
    <mergeCell ref="DF47:DR47"/>
    <mergeCell ref="A47:BW47"/>
    <mergeCell ref="BX47:CE47"/>
    <mergeCell ref="CF47:CR47"/>
    <mergeCell ref="A43:BW43"/>
    <mergeCell ref="A46:BW46"/>
    <mergeCell ref="DF46:DR46"/>
    <mergeCell ref="BX45:CE45"/>
    <mergeCell ref="BX46:CE46"/>
    <mergeCell ref="BX43:CE44"/>
    <mergeCell ref="CS48:DE49"/>
    <mergeCell ref="DF48:DR49"/>
    <mergeCell ref="DS48:EE49"/>
    <mergeCell ref="EF48:ER49"/>
    <mergeCell ref="EF50:ER50"/>
    <mergeCell ref="A48:BW48"/>
    <mergeCell ref="BX48:CE49"/>
    <mergeCell ref="CF48:CR49"/>
    <mergeCell ref="A49:BW49"/>
    <mergeCell ref="CS50:DE50"/>
    <mergeCell ref="DF50:DR50"/>
    <mergeCell ref="DS50:EE50"/>
    <mergeCell ref="A50:BW50"/>
    <mergeCell ref="BX50:CE50"/>
    <mergeCell ref="CF50:CR50"/>
    <mergeCell ref="A52:BW52"/>
    <mergeCell ref="BX52:CE53"/>
    <mergeCell ref="CF52:CR53"/>
    <mergeCell ref="A53:BW53"/>
    <mergeCell ref="CS51:DE51"/>
    <mergeCell ref="DF51:DR51"/>
    <mergeCell ref="A51:BW51"/>
    <mergeCell ref="BX51:CE51"/>
    <mergeCell ref="CF51:CR51"/>
    <mergeCell ref="BX54:CE54"/>
    <mergeCell ref="CF54:CR54"/>
    <mergeCell ref="CS52:DE53"/>
    <mergeCell ref="DF52:DR53"/>
    <mergeCell ref="DS52:EE53"/>
    <mergeCell ref="EF52:ER53"/>
    <mergeCell ref="DS55:EE55"/>
    <mergeCell ref="EF55:ER55"/>
    <mergeCell ref="A55:BW55"/>
    <mergeCell ref="BX55:CE55"/>
    <mergeCell ref="CF55:CR55"/>
    <mergeCell ref="CS54:DE54"/>
    <mergeCell ref="DF54:DR54"/>
    <mergeCell ref="DS54:EE54"/>
    <mergeCell ref="EF54:ER54"/>
    <mergeCell ref="A54:BW54"/>
    <mergeCell ref="A56:BW56"/>
    <mergeCell ref="BX56:CE56"/>
    <mergeCell ref="CF56:CR56"/>
    <mergeCell ref="CS56:DE56"/>
    <mergeCell ref="DF56:DR56"/>
    <mergeCell ref="CS55:DE55"/>
    <mergeCell ref="DF55:DR55"/>
    <mergeCell ref="DS56:EE56"/>
    <mergeCell ref="EF56:ER56"/>
    <mergeCell ref="A57:BW57"/>
    <mergeCell ref="A58:BW58"/>
    <mergeCell ref="BX57:CE57"/>
    <mergeCell ref="CF57:CR57"/>
    <mergeCell ref="BX58:CE58"/>
    <mergeCell ref="CF58:CR58"/>
    <mergeCell ref="DS57:EE57"/>
    <mergeCell ref="EF57:ER57"/>
    <mergeCell ref="CS58:DE58"/>
    <mergeCell ref="DF58:DR58"/>
    <mergeCell ref="DS58:EE58"/>
    <mergeCell ref="EF58:ER58"/>
    <mergeCell ref="CS57:DE57"/>
    <mergeCell ref="DF57:DR57"/>
    <mergeCell ref="CS59:DE59"/>
    <mergeCell ref="DF59:DR59"/>
    <mergeCell ref="DS59:EE59"/>
    <mergeCell ref="EF59:ER59"/>
    <mergeCell ref="A59:BW59"/>
    <mergeCell ref="BX59:CE59"/>
    <mergeCell ref="CF59:CR59"/>
    <mergeCell ref="CS60:DE60"/>
    <mergeCell ref="DF60:DR60"/>
    <mergeCell ref="DS60:EE60"/>
    <mergeCell ref="EF60:ER60"/>
    <mergeCell ref="A60:BW60"/>
    <mergeCell ref="BX60:CE60"/>
    <mergeCell ref="CF60:CR60"/>
    <mergeCell ref="CS61:DE61"/>
    <mergeCell ref="DF61:DR61"/>
    <mergeCell ref="DS61:EE61"/>
    <mergeCell ref="EF61:ER61"/>
    <mergeCell ref="A61:BW61"/>
    <mergeCell ref="BX61:CE61"/>
    <mergeCell ref="CF61:CR61"/>
    <mergeCell ref="CS62:DE62"/>
    <mergeCell ref="DF62:DR62"/>
    <mergeCell ref="DS62:EE62"/>
    <mergeCell ref="EF62:ER62"/>
    <mergeCell ref="A62:BW62"/>
    <mergeCell ref="BX62:CE62"/>
    <mergeCell ref="CF62:CR62"/>
    <mergeCell ref="CS63:DE63"/>
    <mergeCell ref="DF63:DR63"/>
    <mergeCell ref="DS63:EE63"/>
    <mergeCell ref="EF63:ER63"/>
    <mergeCell ref="A63:BW63"/>
    <mergeCell ref="BX63:CE63"/>
    <mergeCell ref="CF63:CR63"/>
    <mergeCell ref="CS64:DE64"/>
    <mergeCell ref="DF64:DR64"/>
    <mergeCell ref="DS64:EE64"/>
    <mergeCell ref="EF64:ER64"/>
    <mergeCell ref="A64:BW64"/>
    <mergeCell ref="BX64:CE64"/>
    <mergeCell ref="CF64:CR64"/>
    <mergeCell ref="CS65:DE65"/>
    <mergeCell ref="DF65:DR65"/>
    <mergeCell ref="DS65:EE65"/>
    <mergeCell ref="EF65:ER65"/>
    <mergeCell ref="A65:BW65"/>
    <mergeCell ref="BX65:CE65"/>
    <mergeCell ref="CF65:CR65"/>
    <mergeCell ref="CS66:DE66"/>
    <mergeCell ref="DF66:DR66"/>
    <mergeCell ref="DS66:EE66"/>
    <mergeCell ref="EF66:ER66"/>
    <mergeCell ref="A66:BW66"/>
    <mergeCell ref="BX66:CE66"/>
    <mergeCell ref="CF66:CR66"/>
    <mergeCell ref="CS67:DE67"/>
    <mergeCell ref="DF67:DR67"/>
    <mergeCell ref="DS67:EE67"/>
    <mergeCell ref="EF67:ER67"/>
    <mergeCell ref="A67:BW67"/>
    <mergeCell ref="BX67:CE67"/>
    <mergeCell ref="CF67:CR67"/>
    <mergeCell ref="CS68:DE68"/>
    <mergeCell ref="DF68:DR68"/>
    <mergeCell ref="DS68:EE68"/>
    <mergeCell ref="EF68:ER68"/>
    <mergeCell ref="A68:BW68"/>
    <mergeCell ref="BX68:CE68"/>
    <mergeCell ref="CF68:CR68"/>
    <mergeCell ref="CS69:DE69"/>
    <mergeCell ref="DF69:DR69"/>
    <mergeCell ref="DS69:EE69"/>
    <mergeCell ref="EF69:ER69"/>
    <mergeCell ref="A69:BW69"/>
    <mergeCell ref="BX69:CE69"/>
    <mergeCell ref="CF69:CR69"/>
    <mergeCell ref="CS70:DE70"/>
    <mergeCell ref="DF70:DR70"/>
    <mergeCell ref="DS70:EE70"/>
    <mergeCell ref="EF70:ER70"/>
    <mergeCell ref="A70:BW70"/>
    <mergeCell ref="BX70:CE70"/>
    <mergeCell ref="CF70:CR70"/>
    <mergeCell ref="CS71:DE71"/>
    <mergeCell ref="DF71:DR71"/>
    <mergeCell ref="DS71:EE71"/>
    <mergeCell ref="EF71:ER71"/>
    <mergeCell ref="A71:BW71"/>
    <mergeCell ref="BX71:CE71"/>
    <mergeCell ref="CF71:CR71"/>
    <mergeCell ref="CS72:DE72"/>
    <mergeCell ref="DF72:DR72"/>
    <mergeCell ref="DS72:EE72"/>
    <mergeCell ref="EF72:ER72"/>
    <mergeCell ref="A72:BW72"/>
    <mergeCell ref="BX72:CE72"/>
    <mergeCell ref="CF72:CR72"/>
    <mergeCell ref="CS73:DE73"/>
    <mergeCell ref="DF73:DR73"/>
    <mergeCell ref="DS73:EE73"/>
    <mergeCell ref="EF73:ER73"/>
    <mergeCell ref="A73:BW73"/>
    <mergeCell ref="BX73:CE73"/>
    <mergeCell ref="CF73:CR73"/>
    <mergeCell ref="CS74:DE74"/>
    <mergeCell ref="DF74:DR74"/>
    <mergeCell ref="DS74:EE74"/>
    <mergeCell ref="EF74:ER74"/>
    <mergeCell ref="A74:BW74"/>
    <mergeCell ref="BX74:CE74"/>
    <mergeCell ref="CF74:CR74"/>
    <mergeCell ref="CS75:DE75"/>
    <mergeCell ref="DF75:DR75"/>
    <mergeCell ref="DS75:EE75"/>
    <mergeCell ref="EF75:ER75"/>
    <mergeCell ref="A75:BW75"/>
    <mergeCell ref="BX75:CE75"/>
    <mergeCell ref="CF75:CR75"/>
    <mergeCell ref="CS76:DE76"/>
    <mergeCell ref="DF76:DR76"/>
    <mergeCell ref="DS76:EE76"/>
    <mergeCell ref="EF76:ER76"/>
    <mergeCell ref="A76:BW76"/>
    <mergeCell ref="BX76:CE76"/>
    <mergeCell ref="CF76:CR76"/>
    <mergeCell ref="CS77:DE77"/>
    <mergeCell ref="DF77:DR77"/>
    <mergeCell ref="DS77:EE77"/>
    <mergeCell ref="EF77:ER77"/>
    <mergeCell ref="A77:BW77"/>
    <mergeCell ref="BX77:CE77"/>
    <mergeCell ref="CF77:CR77"/>
    <mergeCell ref="CS78:DE78"/>
    <mergeCell ref="DF78:DR78"/>
    <mergeCell ref="DS78:EE78"/>
    <mergeCell ref="EF78:ER78"/>
    <mergeCell ref="A78:BW78"/>
    <mergeCell ref="BX78:CE78"/>
    <mergeCell ref="CF78:CR78"/>
    <mergeCell ref="CS79:DE79"/>
    <mergeCell ref="DF79:DR79"/>
    <mergeCell ref="DS79:EE79"/>
    <mergeCell ref="EF79:ER79"/>
    <mergeCell ref="A79:BW79"/>
    <mergeCell ref="BX79:CE79"/>
    <mergeCell ref="CF79:CR79"/>
    <mergeCell ref="CS80:DE80"/>
    <mergeCell ref="DF80:DR80"/>
    <mergeCell ref="DS80:EE80"/>
    <mergeCell ref="EF80:ER80"/>
    <mergeCell ref="A80:BW80"/>
    <mergeCell ref="BX80:CE80"/>
    <mergeCell ref="CF80:CR80"/>
    <mergeCell ref="CS81:DE81"/>
    <mergeCell ref="DF81:DR81"/>
    <mergeCell ref="DS81:EE81"/>
    <mergeCell ref="EF81:ER81"/>
    <mergeCell ref="A81:BW81"/>
    <mergeCell ref="BX81:CE81"/>
    <mergeCell ref="CF81:CR81"/>
    <mergeCell ref="CS82:DE82"/>
    <mergeCell ref="DF82:DR82"/>
    <mergeCell ref="DS82:EE82"/>
    <mergeCell ref="EF82:ER82"/>
    <mergeCell ref="A82:BW82"/>
    <mergeCell ref="BX82:CE82"/>
    <mergeCell ref="CF82:CR82"/>
    <mergeCell ref="CS83:DE84"/>
    <mergeCell ref="DF83:DR84"/>
    <mergeCell ref="DS83:EE84"/>
    <mergeCell ref="EF83:ER84"/>
    <mergeCell ref="A83:BW83"/>
    <mergeCell ref="BX83:CE84"/>
    <mergeCell ref="CF83:CR84"/>
    <mergeCell ref="A84:BW84"/>
    <mergeCell ref="CS86:DE86"/>
    <mergeCell ref="DF86:DR86"/>
    <mergeCell ref="DS86:EE86"/>
    <mergeCell ref="EF86:ER86"/>
    <mergeCell ref="A86:BW86"/>
    <mergeCell ref="BX86:CE86"/>
    <mergeCell ref="CF86:CR86"/>
    <mergeCell ref="CS87:DE87"/>
    <mergeCell ref="DF87:DR87"/>
    <mergeCell ref="DS87:EE87"/>
    <mergeCell ref="EF87:ER87"/>
    <mergeCell ref="A87:BW87"/>
    <mergeCell ref="BX87:CE87"/>
    <mergeCell ref="CF87:CR87"/>
    <mergeCell ref="CS88:DE88"/>
    <mergeCell ref="DF88:DR88"/>
    <mergeCell ref="DS88:EE88"/>
    <mergeCell ref="EF88:ER88"/>
    <mergeCell ref="A88:BW88"/>
    <mergeCell ref="BX88:CE88"/>
    <mergeCell ref="CF88:CR88"/>
    <mergeCell ref="CS89:DE89"/>
    <mergeCell ref="DF89:DR89"/>
    <mergeCell ref="DS89:EE89"/>
    <mergeCell ref="EF89:ER89"/>
    <mergeCell ref="A89:BW89"/>
    <mergeCell ref="BX89:CE89"/>
    <mergeCell ref="CF89:CR89"/>
    <mergeCell ref="CS90:DE90"/>
    <mergeCell ref="DF90:DR90"/>
    <mergeCell ref="DS90:EE90"/>
    <mergeCell ref="EF90:ER90"/>
    <mergeCell ref="A90:BW90"/>
    <mergeCell ref="BX90:CE90"/>
    <mergeCell ref="CF90:CR90"/>
    <mergeCell ref="CS91:DE91"/>
    <mergeCell ref="DF91:DR91"/>
    <mergeCell ref="DS91:EE91"/>
    <mergeCell ref="EF91:ER91"/>
    <mergeCell ref="A91:BW91"/>
    <mergeCell ref="BX91:CE91"/>
    <mergeCell ref="CF91:CR91"/>
    <mergeCell ref="CS92:DE92"/>
    <mergeCell ref="DF92:DR92"/>
    <mergeCell ref="DS92:EE92"/>
    <mergeCell ref="EF92:ER92"/>
    <mergeCell ref="A92:BW92"/>
    <mergeCell ref="BX92:CE92"/>
    <mergeCell ref="CF92:CR92"/>
    <mergeCell ref="DS93:EE93"/>
    <mergeCell ref="CS94:DE94"/>
    <mergeCell ref="DF94:DR94"/>
    <mergeCell ref="DS94:EE94"/>
    <mergeCell ref="EF93:ER93"/>
    <mergeCell ref="A93:BW93"/>
    <mergeCell ref="BX93:CE93"/>
    <mergeCell ref="CF93:CR93"/>
    <mergeCell ref="DF95:DR95"/>
    <mergeCell ref="DS95:EE95"/>
    <mergeCell ref="EF95:ER95"/>
    <mergeCell ref="A95:BW95"/>
    <mergeCell ref="BX95:CE95"/>
    <mergeCell ref="CF95:CR95"/>
    <mergeCell ref="CS95:DE95"/>
    <mergeCell ref="CS1:ER1"/>
    <mergeCell ref="CS2:ER2"/>
    <mergeCell ref="CS3:ER3"/>
    <mergeCell ref="CS6:DL6"/>
    <mergeCell ref="DO6:ER6"/>
    <mergeCell ref="CS4:ER4"/>
    <mergeCell ref="CS5:ER5"/>
    <mergeCell ref="BX94:CE94"/>
    <mergeCell ref="CS7:DL7"/>
    <mergeCell ref="DO7:ER7"/>
    <mergeCell ref="DB9:DE9"/>
    <mergeCell ref="DI9:DZ9"/>
    <mergeCell ref="EA9:ED9"/>
    <mergeCell ref="EE9:EH9"/>
    <mergeCell ref="CF94:CR94"/>
    <mergeCell ref="CS93:DE93"/>
    <mergeCell ref="DF93:DR93"/>
    <mergeCell ref="CT97:DD97"/>
    <mergeCell ref="EF94:ER94"/>
    <mergeCell ref="A85:BW85"/>
    <mergeCell ref="BX85:CE85"/>
    <mergeCell ref="CF85:CR85"/>
    <mergeCell ref="CS85:DE85"/>
    <mergeCell ref="DF85:DR85"/>
    <mergeCell ref="DS85:EE85"/>
    <mergeCell ref="EF85:ER85"/>
    <mergeCell ref="A94:BW94"/>
  </mergeCells>
  <printOptions horizontalCentered="1"/>
  <pageMargins left="0" right="0" top="0.5905511811023623" bottom="0.1968503937007874" header="0.1968503937007874" footer="0.1968503937007874"/>
  <pageSetup fitToHeight="0" fitToWidth="0" horizontalDpi="600" verticalDpi="600" orientation="landscape" paperSize="9" scale="95" r:id="rId1"/>
  <rowBreaks count="3" manualBreakCount="3">
    <brk id="23" max="255" man="1"/>
    <brk id="55" max="147" man="1"/>
    <brk id="73" max="1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58"/>
  <sheetViews>
    <sheetView view="pageBreakPreview" zoomScale="110" zoomScaleSheetLayoutView="110" zoomScalePageLayoutView="0" workbookViewId="0" topLeftCell="A13">
      <selection activeCell="GF43" sqref="GF43"/>
    </sheetView>
  </sheetViews>
  <sheetFormatPr defaultColWidth="0.875" defaultRowHeight="12.75"/>
  <cols>
    <col min="1" max="110" width="0.875" style="12" customWidth="1"/>
    <col min="111" max="111" width="2.875" style="12" customWidth="1"/>
    <col min="112" max="123" width="0.875" style="12" customWidth="1"/>
    <col min="124" max="124" width="3.125" style="12" customWidth="1"/>
    <col min="125" max="135" width="0.875" style="12" customWidth="1"/>
    <col min="136" max="136" width="4.00390625" style="12" customWidth="1"/>
    <col min="137" max="16384" width="0.875" style="12" customWidth="1"/>
  </cols>
  <sheetData>
    <row r="1" spans="2:160" s="4" customFormat="1" ht="13.5" customHeight="1">
      <c r="B1" s="297" t="s">
        <v>266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297"/>
      <c r="EM1" s="297"/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</row>
    <row r="2" s="1" customFormat="1" ht="3" customHeight="1"/>
    <row r="3" spans="1:161" s="1" customFormat="1" ht="11.25" customHeight="1">
      <c r="A3" s="276" t="s">
        <v>157</v>
      </c>
      <c r="B3" s="276"/>
      <c r="C3" s="276"/>
      <c r="D3" s="276"/>
      <c r="E3" s="276"/>
      <c r="F3" s="276"/>
      <c r="G3" s="276"/>
      <c r="H3" s="277"/>
      <c r="I3" s="300" t="s">
        <v>0</v>
      </c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1"/>
      <c r="CN3" s="275" t="s">
        <v>158</v>
      </c>
      <c r="CO3" s="276"/>
      <c r="CP3" s="276"/>
      <c r="CQ3" s="276"/>
      <c r="CR3" s="276"/>
      <c r="CS3" s="276"/>
      <c r="CT3" s="276"/>
      <c r="CU3" s="277"/>
      <c r="CV3" s="275" t="s">
        <v>159</v>
      </c>
      <c r="CW3" s="276"/>
      <c r="CX3" s="276"/>
      <c r="CY3" s="276"/>
      <c r="CZ3" s="276"/>
      <c r="DA3" s="276"/>
      <c r="DB3" s="276"/>
      <c r="DC3" s="276"/>
      <c r="DD3" s="276"/>
      <c r="DE3" s="277"/>
      <c r="DF3" s="328" t="s">
        <v>8</v>
      </c>
      <c r="DG3" s="329"/>
      <c r="DH3" s="329"/>
      <c r="DI3" s="329"/>
      <c r="DJ3" s="329"/>
      <c r="DK3" s="329"/>
      <c r="DL3" s="329"/>
      <c r="DM3" s="329"/>
      <c r="DN3" s="329"/>
      <c r="DO3" s="329"/>
      <c r="DP3" s="329"/>
      <c r="DQ3" s="329"/>
      <c r="DR3" s="329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29"/>
      <c r="ED3" s="329"/>
      <c r="EE3" s="329"/>
      <c r="EF3" s="329"/>
      <c r="EG3" s="329"/>
      <c r="EH3" s="329"/>
      <c r="EI3" s="329"/>
      <c r="EJ3" s="329"/>
      <c r="EK3" s="329"/>
      <c r="EL3" s="329"/>
      <c r="EM3" s="329"/>
      <c r="EN3" s="329"/>
      <c r="EO3" s="329"/>
      <c r="EP3" s="329"/>
      <c r="EQ3" s="329"/>
      <c r="ER3" s="329"/>
      <c r="ES3" s="329"/>
      <c r="ET3" s="329"/>
      <c r="EU3" s="329"/>
      <c r="EV3" s="329"/>
      <c r="EW3" s="329"/>
      <c r="EX3" s="329"/>
      <c r="EY3" s="329"/>
      <c r="EZ3" s="329"/>
      <c r="FA3" s="329"/>
      <c r="FB3" s="329"/>
      <c r="FC3" s="329"/>
      <c r="FD3" s="329"/>
      <c r="FE3" s="329"/>
    </row>
    <row r="4" spans="1:161" s="1" customFormat="1" ht="11.25" customHeight="1">
      <c r="A4" s="279"/>
      <c r="B4" s="279"/>
      <c r="C4" s="279"/>
      <c r="D4" s="279"/>
      <c r="E4" s="279"/>
      <c r="F4" s="279"/>
      <c r="G4" s="279"/>
      <c r="H4" s="280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4"/>
      <c r="CN4" s="278"/>
      <c r="CO4" s="279"/>
      <c r="CP4" s="279"/>
      <c r="CQ4" s="279"/>
      <c r="CR4" s="279"/>
      <c r="CS4" s="279"/>
      <c r="CT4" s="279"/>
      <c r="CU4" s="280"/>
      <c r="CV4" s="278"/>
      <c r="CW4" s="279"/>
      <c r="CX4" s="279"/>
      <c r="CY4" s="279"/>
      <c r="CZ4" s="279"/>
      <c r="DA4" s="279"/>
      <c r="DB4" s="279"/>
      <c r="DC4" s="279"/>
      <c r="DD4" s="279"/>
      <c r="DE4" s="280"/>
      <c r="DF4" s="412" t="s">
        <v>2</v>
      </c>
      <c r="DG4" s="413"/>
      <c r="DH4" s="413"/>
      <c r="DI4" s="413"/>
      <c r="DJ4" s="413"/>
      <c r="DK4" s="413"/>
      <c r="DL4" s="270" t="s">
        <v>238</v>
      </c>
      <c r="DM4" s="270"/>
      <c r="DN4" s="270"/>
      <c r="DO4" s="410" t="s">
        <v>3</v>
      </c>
      <c r="DP4" s="410"/>
      <c r="DQ4" s="410"/>
      <c r="DR4" s="411"/>
      <c r="DS4" s="412" t="s">
        <v>2</v>
      </c>
      <c r="DT4" s="413"/>
      <c r="DU4" s="413"/>
      <c r="DV4" s="413"/>
      <c r="DW4" s="413"/>
      <c r="DX4" s="413"/>
      <c r="DY4" s="270" t="s">
        <v>239</v>
      </c>
      <c r="DZ4" s="270"/>
      <c r="EA4" s="270"/>
      <c r="EB4" s="410" t="s">
        <v>3</v>
      </c>
      <c r="EC4" s="410"/>
      <c r="ED4" s="410"/>
      <c r="EE4" s="411"/>
      <c r="EF4" s="412" t="s">
        <v>2</v>
      </c>
      <c r="EG4" s="413"/>
      <c r="EH4" s="413"/>
      <c r="EI4" s="413"/>
      <c r="EJ4" s="413"/>
      <c r="EK4" s="413"/>
      <c r="EL4" s="270" t="s">
        <v>240</v>
      </c>
      <c r="EM4" s="270"/>
      <c r="EN4" s="270"/>
      <c r="EO4" s="410" t="s">
        <v>3</v>
      </c>
      <c r="EP4" s="410"/>
      <c r="EQ4" s="410"/>
      <c r="ER4" s="411"/>
      <c r="ES4" s="275" t="s">
        <v>7</v>
      </c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</row>
    <row r="5" spans="1:161" s="1" customFormat="1" ht="24" customHeight="1">
      <c r="A5" s="282"/>
      <c r="B5" s="282"/>
      <c r="C5" s="282"/>
      <c r="D5" s="282"/>
      <c r="E5" s="282"/>
      <c r="F5" s="282"/>
      <c r="G5" s="282"/>
      <c r="H5" s="283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7"/>
      <c r="CN5" s="281"/>
      <c r="CO5" s="282"/>
      <c r="CP5" s="282"/>
      <c r="CQ5" s="282"/>
      <c r="CR5" s="282"/>
      <c r="CS5" s="282"/>
      <c r="CT5" s="282"/>
      <c r="CU5" s="283"/>
      <c r="CV5" s="281"/>
      <c r="CW5" s="282"/>
      <c r="CX5" s="282"/>
      <c r="CY5" s="282"/>
      <c r="CZ5" s="282"/>
      <c r="DA5" s="282"/>
      <c r="DB5" s="282"/>
      <c r="DC5" s="282"/>
      <c r="DD5" s="282"/>
      <c r="DE5" s="283"/>
      <c r="DF5" s="407" t="s">
        <v>160</v>
      </c>
      <c r="DG5" s="408"/>
      <c r="DH5" s="408"/>
      <c r="DI5" s="408"/>
      <c r="DJ5" s="408"/>
      <c r="DK5" s="408"/>
      <c r="DL5" s="408"/>
      <c r="DM5" s="408"/>
      <c r="DN5" s="408"/>
      <c r="DO5" s="408"/>
      <c r="DP5" s="408"/>
      <c r="DQ5" s="408"/>
      <c r="DR5" s="409"/>
      <c r="DS5" s="407" t="s">
        <v>161</v>
      </c>
      <c r="DT5" s="408"/>
      <c r="DU5" s="408"/>
      <c r="DV5" s="408"/>
      <c r="DW5" s="408"/>
      <c r="DX5" s="408"/>
      <c r="DY5" s="408"/>
      <c r="DZ5" s="408"/>
      <c r="EA5" s="408"/>
      <c r="EB5" s="408"/>
      <c r="EC5" s="408"/>
      <c r="ED5" s="408"/>
      <c r="EE5" s="409"/>
      <c r="EF5" s="407" t="s">
        <v>162</v>
      </c>
      <c r="EG5" s="408"/>
      <c r="EH5" s="408"/>
      <c r="EI5" s="408"/>
      <c r="EJ5" s="408"/>
      <c r="EK5" s="408"/>
      <c r="EL5" s="408"/>
      <c r="EM5" s="408"/>
      <c r="EN5" s="408"/>
      <c r="EO5" s="408"/>
      <c r="EP5" s="408"/>
      <c r="EQ5" s="408"/>
      <c r="ER5" s="409"/>
      <c r="ES5" s="281"/>
      <c r="ET5" s="282"/>
      <c r="EU5" s="282"/>
      <c r="EV5" s="282"/>
      <c r="EW5" s="282"/>
      <c r="EX5" s="282"/>
      <c r="EY5" s="282"/>
      <c r="EZ5" s="282"/>
      <c r="FA5" s="282"/>
      <c r="FB5" s="282"/>
      <c r="FC5" s="282"/>
      <c r="FD5" s="282"/>
      <c r="FE5" s="282"/>
    </row>
    <row r="6" spans="1:161" s="1" customFormat="1" ht="12" thickBot="1">
      <c r="A6" s="387" t="s">
        <v>9</v>
      </c>
      <c r="B6" s="387"/>
      <c r="C6" s="387"/>
      <c r="D6" s="387"/>
      <c r="E6" s="387"/>
      <c r="F6" s="387"/>
      <c r="G6" s="387"/>
      <c r="H6" s="388"/>
      <c r="I6" s="387" t="s">
        <v>10</v>
      </c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7"/>
      <c r="BW6" s="387"/>
      <c r="BX6" s="387"/>
      <c r="BY6" s="387"/>
      <c r="BZ6" s="387"/>
      <c r="CA6" s="387"/>
      <c r="CB6" s="387"/>
      <c r="CC6" s="387"/>
      <c r="CD6" s="387"/>
      <c r="CE6" s="387"/>
      <c r="CF6" s="387"/>
      <c r="CG6" s="387"/>
      <c r="CH6" s="387"/>
      <c r="CI6" s="387"/>
      <c r="CJ6" s="387"/>
      <c r="CK6" s="387"/>
      <c r="CL6" s="387"/>
      <c r="CM6" s="388"/>
      <c r="CN6" s="401" t="s">
        <v>11</v>
      </c>
      <c r="CO6" s="402"/>
      <c r="CP6" s="402"/>
      <c r="CQ6" s="402"/>
      <c r="CR6" s="402"/>
      <c r="CS6" s="402"/>
      <c r="CT6" s="402"/>
      <c r="CU6" s="403"/>
      <c r="CV6" s="401" t="s">
        <v>12</v>
      </c>
      <c r="CW6" s="402"/>
      <c r="CX6" s="402"/>
      <c r="CY6" s="402"/>
      <c r="CZ6" s="402"/>
      <c r="DA6" s="402"/>
      <c r="DB6" s="402"/>
      <c r="DC6" s="402"/>
      <c r="DD6" s="402"/>
      <c r="DE6" s="403"/>
      <c r="DF6" s="401" t="s">
        <v>13</v>
      </c>
      <c r="DG6" s="402"/>
      <c r="DH6" s="402"/>
      <c r="DI6" s="402"/>
      <c r="DJ6" s="402"/>
      <c r="DK6" s="402"/>
      <c r="DL6" s="402"/>
      <c r="DM6" s="402"/>
      <c r="DN6" s="402"/>
      <c r="DO6" s="402"/>
      <c r="DP6" s="402"/>
      <c r="DQ6" s="402"/>
      <c r="DR6" s="403"/>
      <c r="DS6" s="401" t="s">
        <v>14</v>
      </c>
      <c r="DT6" s="402"/>
      <c r="DU6" s="402"/>
      <c r="DV6" s="402"/>
      <c r="DW6" s="402"/>
      <c r="DX6" s="402"/>
      <c r="DY6" s="402"/>
      <c r="DZ6" s="402"/>
      <c r="EA6" s="402"/>
      <c r="EB6" s="402"/>
      <c r="EC6" s="402"/>
      <c r="ED6" s="402"/>
      <c r="EE6" s="403"/>
      <c r="EF6" s="401" t="s">
        <v>15</v>
      </c>
      <c r="EG6" s="402"/>
      <c r="EH6" s="402"/>
      <c r="EI6" s="402"/>
      <c r="EJ6" s="402"/>
      <c r="EK6" s="402"/>
      <c r="EL6" s="402"/>
      <c r="EM6" s="402"/>
      <c r="EN6" s="402"/>
      <c r="EO6" s="402"/>
      <c r="EP6" s="402"/>
      <c r="EQ6" s="402"/>
      <c r="ER6" s="403"/>
      <c r="ES6" s="401" t="s">
        <v>16</v>
      </c>
      <c r="ET6" s="402"/>
      <c r="EU6" s="402"/>
      <c r="EV6" s="402"/>
      <c r="EW6" s="402"/>
      <c r="EX6" s="402"/>
      <c r="EY6" s="402"/>
      <c r="EZ6" s="402"/>
      <c r="FA6" s="402"/>
      <c r="FB6" s="402"/>
      <c r="FC6" s="402"/>
      <c r="FD6" s="402"/>
      <c r="FE6" s="402"/>
    </row>
    <row r="7" spans="1:161" s="1" customFormat="1" ht="21" customHeight="1">
      <c r="A7" s="389">
        <v>1</v>
      </c>
      <c r="B7" s="389"/>
      <c r="C7" s="389"/>
      <c r="D7" s="389"/>
      <c r="E7" s="389"/>
      <c r="F7" s="389"/>
      <c r="G7" s="389"/>
      <c r="H7" s="390"/>
      <c r="I7" s="391" t="s">
        <v>259</v>
      </c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3" t="s">
        <v>163</v>
      </c>
      <c r="CO7" s="394"/>
      <c r="CP7" s="394"/>
      <c r="CQ7" s="394"/>
      <c r="CR7" s="394"/>
      <c r="CS7" s="394"/>
      <c r="CT7" s="394"/>
      <c r="CU7" s="395"/>
      <c r="CV7" s="396" t="s">
        <v>37</v>
      </c>
      <c r="CW7" s="311"/>
      <c r="CX7" s="311"/>
      <c r="CY7" s="311"/>
      <c r="CZ7" s="311"/>
      <c r="DA7" s="311"/>
      <c r="DB7" s="311"/>
      <c r="DC7" s="311"/>
      <c r="DD7" s="311"/>
      <c r="DE7" s="397"/>
      <c r="DF7" s="398">
        <f>DF10+DF11</f>
        <v>11270457.44</v>
      </c>
      <c r="DG7" s="399"/>
      <c r="DH7" s="399"/>
      <c r="DI7" s="399"/>
      <c r="DJ7" s="399"/>
      <c r="DK7" s="399"/>
      <c r="DL7" s="399"/>
      <c r="DM7" s="399"/>
      <c r="DN7" s="399"/>
      <c r="DO7" s="399"/>
      <c r="DP7" s="399"/>
      <c r="DQ7" s="399"/>
      <c r="DR7" s="400"/>
      <c r="DS7" s="398">
        <f>DS10+DS11</f>
        <v>11017182</v>
      </c>
      <c r="DT7" s="399"/>
      <c r="DU7" s="399"/>
      <c r="DV7" s="399"/>
      <c r="DW7" s="399"/>
      <c r="DX7" s="399"/>
      <c r="DY7" s="399"/>
      <c r="DZ7" s="399"/>
      <c r="EA7" s="399"/>
      <c r="EB7" s="399"/>
      <c r="EC7" s="399"/>
      <c r="ED7" s="399"/>
      <c r="EE7" s="400"/>
      <c r="EF7" s="398">
        <f>EF10+EF11</f>
        <v>11402478</v>
      </c>
      <c r="EG7" s="399"/>
      <c r="EH7" s="399"/>
      <c r="EI7" s="399"/>
      <c r="EJ7" s="399"/>
      <c r="EK7" s="399"/>
      <c r="EL7" s="399"/>
      <c r="EM7" s="399"/>
      <c r="EN7" s="399"/>
      <c r="EO7" s="399"/>
      <c r="EP7" s="399"/>
      <c r="EQ7" s="399"/>
      <c r="ER7" s="400"/>
      <c r="ES7" s="404"/>
      <c r="ET7" s="405"/>
      <c r="EU7" s="405"/>
      <c r="EV7" s="405"/>
      <c r="EW7" s="405"/>
      <c r="EX7" s="405"/>
      <c r="EY7" s="405"/>
      <c r="EZ7" s="405"/>
      <c r="FA7" s="405"/>
      <c r="FB7" s="405"/>
      <c r="FC7" s="405"/>
      <c r="FD7" s="405"/>
      <c r="FE7" s="406"/>
    </row>
    <row r="8" spans="1:161" s="1" customFormat="1" ht="94.5" customHeight="1">
      <c r="A8" s="270" t="s">
        <v>164</v>
      </c>
      <c r="B8" s="270"/>
      <c r="C8" s="270"/>
      <c r="D8" s="270"/>
      <c r="E8" s="270"/>
      <c r="F8" s="270"/>
      <c r="G8" s="270"/>
      <c r="H8" s="351"/>
      <c r="I8" s="385" t="s">
        <v>260</v>
      </c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386"/>
      <c r="BE8" s="386"/>
      <c r="BF8" s="386"/>
      <c r="BG8" s="386"/>
      <c r="BH8" s="386"/>
      <c r="BI8" s="386"/>
      <c r="BJ8" s="386"/>
      <c r="BK8" s="386"/>
      <c r="BL8" s="386"/>
      <c r="BM8" s="386"/>
      <c r="BN8" s="386"/>
      <c r="BO8" s="386"/>
      <c r="BP8" s="386"/>
      <c r="BQ8" s="386"/>
      <c r="BR8" s="386"/>
      <c r="BS8" s="386"/>
      <c r="BT8" s="386"/>
      <c r="BU8" s="386"/>
      <c r="BV8" s="386"/>
      <c r="BW8" s="386"/>
      <c r="BX8" s="386"/>
      <c r="BY8" s="386"/>
      <c r="BZ8" s="386"/>
      <c r="CA8" s="386"/>
      <c r="CB8" s="386"/>
      <c r="CC8" s="386"/>
      <c r="CD8" s="386"/>
      <c r="CE8" s="386"/>
      <c r="CF8" s="386"/>
      <c r="CG8" s="386"/>
      <c r="CH8" s="386"/>
      <c r="CI8" s="386"/>
      <c r="CJ8" s="386"/>
      <c r="CK8" s="386"/>
      <c r="CL8" s="386"/>
      <c r="CM8" s="386"/>
      <c r="CN8" s="269" t="s">
        <v>165</v>
      </c>
      <c r="CO8" s="270"/>
      <c r="CP8" s="270"/>
      <c r="CQ8" s="270"/>
      <c r="CR8" s="270"/>
      <c r="CS8" s="270"/>
      <c r="CT8" s="270"/>
      <c r="CU8" s="351"/>
      <c r="CV8" s="352" t="s">
        <v>37</v>
      </c>
      <c r="CW8" s="270"/>
      <c r="CX8" s="270"/>
      <c r="CY8" s="270"/>
      <c r="CZ8" s="270"/>
      <c r="DA8" s="270"/>
      <c r="DB8" s="270"/>
      <c r="DC8" s="270"/>
      <c r="DD8" s="270"/>
      <c r="DE8" s="351"/>
      <c r="DF8" s="182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4"/>
      <c r="DS8" s="182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4"/>
      <c r="EF8" s="182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4"/>
      <c r="ES8" s="353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5"/>
    </row>
    <row r="9" spans="1:161" s="1" customFormat="1" ht="22.5" customHeight="1">
      <c r="A9" s="270" t="s">
        <v>166</v>
      </c>
      <c r="B9" s="270"/>
      <c r="C9" s="270"/>
      <c r="D9" s="270"/>
      <c r="E9" s="270"/>
      <c r="F9" s="270"/>
      <c r="G9" s="270"/>
      <c r="H9" s="351"/>
      <c r="I9" s="385" t="s">
        <v>261</v>
      </c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6"/>
      <c r="BM9" s="386"/>
      <c r="BN9" s="386"/>
      <c r="BO9" s="386"/>
      <c r="BP9" s="386"/>
      <c r="BQ9" s="386"/>
      <c r="BR9" s="386"/>
      <c r="BS9" s="386"/>
      <c r="BT9" s="386"/>
      <c r="BU9" s="386"/>
      <c r="BV9" s="386"/>
      <c r="BW9" s="386"/>
      <c r="BX9" s="386"/>
      <c r="BY9" s="386"/>
      <c r="BZ9" s="386"/>
      <c r="CA9" s="386"/>
      <c r="CB9" s="386"/>
      <c r="CC9" s="386"/>
      <c r="CD9" s="386"/>
      <c r="CE9" s="386"/>
      <c r="CF9" s="386"/>
      <c r="CG9" s="386"/>
      <c r="CH9" s="386"/>
      <c r="CI9" s="386"/>
      <c r="CJ9" s="386"/>
      <c r="CK9" s="386"/>
      <c r="CL9" s="386"/>
      <c r="CM9" s="386"/>
      <c r="CN9" s="269" t="s">
        <v>167</v>
      </c>
      <c r="CO9" s="270"/>
      <c r="CP9" s="270"/>
      <c r="CQ9" s="270"/>
      <c r="CR9" s="270"/>
      <c r="CS9" s="270"/>
      <c r="CT9" s="270"/>
      <c r="CU9" s="351"/>
      <c r="CV9" s="352" t="s">
        <v>37</v>
      </c>
      <c r="CW9" s="270"/>
      <c r="CX9" s="270"/>
      <c r="CY9" s="270"/>
      <c r="CZ9" s="270"/>
      <c r="DA9" s="270"/>
      <c r="DB9" s="270"/>
      <c r="DC9" s="270"/>
      <c r="DD9" s="270"/>
      <c r="DE9" s="351"/>
      <c r="DF9" s="182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4"/>
      <c r="DS9" s="182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4"/>
      <c r="EF9" s="182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4"/>
      <c r="ES9" s="353"/>
      <c r="ET9" s="354"/>
      <c r="EU9" s="354"/>
      <c r="EV9" s="354"/>
      <c r="EW9" s="354"/>
      <c r="EX9" s="354"/>
      <c r="EY9" s="354"/>
      <c r="EZ9" s="354"/>
      <c r="FA9" s="354"/>
      <c r="FB9" s="354"/>
      <c r="FC9" s="354"/>
      <c r="FD9" s="354"/>
      <c r="FE9" s="355"/>
    </row>
    <row r="10" spans="1:161" s="1" customFormat="1" ht="22.5" customHeight="1">
      <c r="A10" s="270" t="s">
        <v>168</v>
      </c>
      <c r="B10" s="270"/>
      <c r="C10" s="270"/>
      <c r="D10" s="270"/>
      <c r="E10" s="270"/>
      <c r="F10" s="270"/>
      <c r="G10" s="270"/>
      <c r="H10" s="351"/>
      <c r="I10" s="385" t="s">
        <v>262</v>
      </c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386"/>
      <c r="BL10" s="386"/>
      <c r="BM10" s="386"/>
      <c r="BN10" s="386"/>
      <c r="BO10" s="386"/>
      <c r="BP10" s="386"/>
      <c r="BQ10" s="386"/>
      <c r="BR10" s="386"/>
      <c r="BS10" s="386"/>
      <c r="BT10" s="386"/>
      <c r="BU10" s="386"/>
      <c r="BV10" s="386"/>
      <c r="BW10" s="386"/>
      <c r="BX10" s="386"/>
      <c r="BY10" s="386"/>
      <c r="BZ10" s="386"/>
      <c r="CA10" s="386"/>
      <c r="CB10" s="386"/>
      <c r="CC10" s="386"/>
      <c r="CD10" s="386"/>
      <c r="CE10" s="386"/>
      <c r="CF10" s="386"/>
      <c r="CG10" s="386"/>
      <c r="CH10" s="386"/>
      <c r="CI10" s="386"/>
      <c r="CJ10" s="386"/>
      <c r="CK10" s="386"/>
      <c r="CL10" s="386"/>
      <c r="CM10" s="386"/>
      <c r="CN10" s="269" t="s">
        <v>170</v>
      </c>
      <c r="CO10" s="270"/>
      <c r="CP10" s="270"/>
      <c r="CQ10" s="270"/>
      <c r="CR10" s="270"/>
      <c r="CS10" s="270"/>
      <c r="CT10" s="270"/>
      <c r="CU10" s="351"/>
      <c r="CV10" s="352" t="s">
        <v>37</v>
      </c>
      <c r="CW10" s="270"/>
      <c r="CX10" s="270"/>
      <c r="CY10" s="270"/>
      <c r="CZ10" s="270"/>
      <c r="DA10" s="270"/>
      <c r="DB10" s="270"/>
      <c r="DC10" s="270"/>
      <c r="DD10" s="270"/>
      <c r="DE10" s="351"/>
      <c r="DF10" s="182">
        <v>1111585.27</v>
      </c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4"/>
      <c r="DS10" s="182">
        <v>0</v>
      </c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4"/>
      <c r="EF10" s="182">
        <v>0</v>
      </c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4"/>
      <c r="ES10" s="353"/>
      <c r="ET10" s="354"/>
      <c r="EU10" s="354"/>
      <c r="EV10" s="354"/>
      <c r="EW10" s="354"/>
      <c r="EX10" s="354"/>
      <c r="EY10" s="354"/>
      <c r="EZ10" s="354"/>
      <c r="FA10" s="354"/>
      <c r="FB10" s="354"/>
      <c r="FC10" s="354"/>
      <c r="FD10" s="354"/>
      <c r="FE10" s="355"/>
    </row>
    <row r="11" spans="1:161" s="1" customFormat="1" ht="22.5" customHeight="1">
      <c r="A11" s="270" t="s">
        <v>169</v>
      </c>
      <c r="B11" s="270"/>
      <c r="C11" s="270"/>
      <c r="D11" s="270"/>
      <c r="E11" s="270"/>
      <c r="F11" s="270"/>
      <c r="G11" s="270"/>
      <c r="H11" s="351"/>
      <c r="I11" s="385" t="s">
        <v>263</v>
      </c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6"/>
      <c r="CN11" s="269" t="s">
        <v>171</v>
      </c>
      <c r="CO11" s="270"/>
      <c r="CP11" s="270"/>
      <c r="CQ11" s="270"/>
      <c r="CR11" s="270"/>
      <c r="CS11" s="270"/>
      <c r="CT11" s="270"/>
      <c r="CU11" s="351"/>
      <c r="CV11" s="352" t="s">
        <v>37</v>
      </c>
      <c r="CW11" s="270"/>
      <c r="CX11" s="270"/>
      <c r="CY11" s="270"/>
      <c r="CZ11" s="270"/>
      <c r="DA11" s="270"/>
      <c r="DB11" s="270"/>
      <c r="DC11" s="270"/>
      <c r="DD11" s="270"/>
      <c r="DE11" s="351"/>
      <c r="DF11" s="182">
        <f>DF12+DF15+DF19+DF22</f>
        <v>10158872.17</v>
      </c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4"/>
      <c r="DS11" s="182">
        <f>DS12+DS15+DS19+DS22</f>
        <v>11017182</v>
      </c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4"/>
      <c r="EF11" s="182">
        <f>EF12+EF15+EF19+EF22</f>
        <v>11402478</v>
      </c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4"/>
      <c r="ES11" s="353"/>
      <c r="ET11" s="354"/>
      <c r="EU11" s="354"/>
      <c r="EV11" s="354"/>
      <c r="EW11" s="354"/>
      <c r="EX11" s="354"/>
      <c r="EY11" s="354"/>
      <c r="EZ11" s="354"/>
      <c r="FA11" s="354"/>
      <c r="FB11" s="354"/>
      <c r="FC11" s="354"/>
      <c r="FD11" s="354"/>
      <c r="FE11" s="355"/>
    </row>
    <row r="12" spans="1:161" s="1" customFormat="1" ht="35.25" customHeight="1">
      <c r="A12" s="270" t="s">
        <v>172</v>
      </c>
      <c r="B12" s="270"/>
      <c r="C12" s="270"/>
      <c r="D12" s="270"/>
      <c r="E12" s="270"/>
      <c r="F12" s="270"/>
      <c r="G12" s="270"/>
      <c r="H12" s="351"/>
      <c r="I12" s="383" t="s">
        <v>174</v>
      </c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269" t="s">
        <v>173</v>
      </c>
      <c r="CO12" s="270"/>
      <c r="CP12" s="270"/>
      <c r="CQ12" s="270"/>
      <c r="CR12" s="270"/>
      <c r="CS12" s="270"/>
      <c r="CT12" s="270"/>
      <c r="CU12" s="351"/>
      <c r="CV12" s="352" t="s">
        <v>37</v>
      </c>
      <c r="CW12" s="270"/>
      <c r="CX12" s="270"/>
      <c r="CY12" s="270"/>
      <c r="CZ12" s="270"/>
      <c r="DA12" s="270"/>
      <c r="DB12" s="270"/>
      <c r="DC12" s="270"/>
      <c r="DD12" s="270"/>
      <c r="DE12" s="351"/>
      <c r="DF12" s="182">
        <f>DF13</f>
        <v>8530072.17</v>
      </c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4"/>
      <c r="DS12" s="182">
        <f>DS13</f>
        <v>9253082</v>
      </c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4"/>
      <c r="EF12" s="182">
        <f>EF13</f>
        <v>9638378</v>
      </c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4"/>
      <c r="ES12" s="353"/>
      <c r="ET12" s="354"/>
      <c r="EU12" s="354"/>
      <c r="EV12" s="354"/>
      <c r="EW12" s="354"/>
      <c r="EX12" s="354"/>
      <c r="EY12" s="354"/>
      <c r="EZ12" s="354"/>
      <c r="FA12" s="354"/>
      <c r="FB12" s="354"/>
      <c r="FC12" s="354"/>
      <c r="FD12" s="354"/>
      <c r="FE12" s="355"/>
    </row>
    <row r="13" spans="1:161" s="1" customFormat="1" ht="22.5" customHeight="1">
      <c r="A13" s="270" t="s">
        <v>175</v>
      </c>
      <c r="B13" s="270"/>
      <c r="C13" s="270"/>
      <c r="D13" s="270"/>
      <c r="E13" s="270"/>
      <c r="F13" s="270"/>
      <c r="G13" s="270"/>
      <c r="H13" s="351"/>
      <c r="I13" s="381" t="s">
        <v>176</v>
      </c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269" t="s">
        <v>177</v>
      </c>
      <c r="CO13" s="270"/>
      <c r="CP13" s="270"/>
      <c r="CQ13" s="270"/>
      <c r="CR13" s="270"/>
      <c r="CS13" s="270"/>
      <c r="CT13" s="270"/>
      <c r="CU13" s="351"/>
      <c r="CV13" s="352" t="s">
        <v>37</v>
      </c>
      <c r="CW13" s="270"/>
      <c r="CX13" s="270"/>
      <c r="CY13" s="270"/>
      <c r="CZ13" s="270"/>
      <c r="DA13" s="270"/>
      <c r="DB13" s="270"/>
      <c r="DC13" s="270"/>
      <c r="DD13" s="270"/>
      <c r="DE13" s="351"/>
      <c r="DF13" s="182">
        <v>8530072.17</v>
      </c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4"/>
      <c r="DS13" s="182">
        <f>5832273+3420809</f>
        <v>9253082</v>
      </c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4"/>
      <c r="EF13" s="182">
        <f>6080673+3557705</f>
        <v>9638378</v>
      </c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4"/>
      <c r="ES13" s="353"/>
      <c r="ET13" s="354"/>
      <c r="EU13" s="354"/>
      <c r="EV13" s="354"/>
      <c r="EW13" s="354"/>
      <c r="EX13" s="354"/>
      <c r="EY13" s="354"/>
      <c r="EZ13" s="354"/>
      <c r="FA13" s="354"/>
      <c r="FB13" s="354"/>
      <c r="FC13" s="354"/>
      <c r="FD13" s="354"/>
      <c r="FE13" s="355"/>
    </row>
    <row r="14" spans="1:161" s="1" customFormat="1" ht="15.75">
      <c r="A14" s="270" t="s">
        <v>178</v>
      </c>
      <c r="B14" s="270"/>
      <c r="C14" s="270"/>
      <c r="D14" s="270"/>
      <c r="E14" s="270"/>
      <c r="F14" s="270"/>
      <c r="G14" s="270"/>
      <c r="H14" s="351"/>
      <c r="I14" s="381" t="s">
        <v>202</v>
      </c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382"/>
      <c r="CC14" s="382"/>
      <c r="CD14" s="382"/>
      <c r="CE14" s="382"/>
      <c r="CF14" s="382"/>
      <c r="CG14" s="382"/>
      <c r="CH14" s="382"/>
      <c r="CI14" s="382"/>
      <c r="CJ14" s="382"/>
      <c r="CK14" s="382"/>
      <c r="CL14" s="382"/>
      <c r="CM14" s="382"/>
      <c r="CN14" s="269" t="s">
        <v>179</v>
      </c>
      <c r="CO14" s="270"/>
      <c r="CP14" s="270"/>
      <c r="CQ14" s="270"/>
      <c r="CR14" s="270"/>
      <c r="CS14" s="270"/>
      <c r="CT14" s="270"/>
      <c r="CU14" s="351"/>
      <c r="CV14" s="352" t="s">
        <v>37</v>
      </c>
      <c r="CW14" s="270"/>
      <c r="CX14" s="270"/>
      <c r="CY14" s="270"/>
      <c r="CZ14" s="270"/>
      <c r="DA14" s="270"/>
      <c r="DB14" s="270"/>
      <c r="DC14" s="270"/>
      <c r="DD14" s="270"/>
      <c r="DE14" s="351"/>
      <c r="DF14" s="182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4"/>
      <c r="DS14" s="182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4"/>
      <c r="EF14" s="182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4"/>
      <c r="ES14" s="353"/>
      <c r="ET14" s="354"/>
      <c r="EU14" s="354"/>
      <c r="EV14" s="354"/>
      <c r="EW14" s="354"/>
      <c r="EX14" s="354"/>
      <c r="EY14" s="354"/>
      <c r="EZ14" s="354"/>
      <c r="FA14" s="354"/>
      <c r="FB14" s="354"/>
      <c r="FC14" s="354"/>
      <c r="FD14" s="354"/>
      <c r="FE14" s="355"/>
    </row>
    <row r="15" spans="1:161" s="1" customFormat="1" ht="27" customHeight="1">
      <c r="A15" s="270" t="s">
        <v>180</v>
      </c>
      <c r="B15" s="270"/>
      <c r="C15" s="270"/>
      <c r="D15" s="270"/>
      <c r="E15" s="270"/>
      <c r="F15" s="270"/>
      <c r="G15" s="270"/>
      <c r="H15" s="351"/>
      <c r="I15" s="383" t="s">
        <v>181</v>
      </c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269" t="s">
        <v>182</v>
      </c>
      <c r="CO15" s="270"/>
      <c r="CP15" s="270"/>
      <c r="CQ15" s="270"/>
      <c r="CR15" s="270"/>
      <c r="CS15" s="270"/>
      <c r="CT15" s="270"/>
      <c r="CU15" s="351"/>
      <c r="CV15" s="352" t="s">
        <v>37</v>
      </c>
      <c r="CW15" s="270"/>
      <c r="CX15" s="270"/>
      <c r="CY15" s="270"/>
      <c r="CZ15" s="270"/>
      <c r="DA15" s="270"/>
      <c r="DB15" s="270"/>
      <c r="DC15" s="270"/>
      <c r="DD15" s="270"/>
      <c r="DE15" s="351"/>
      <c r="DF15" s="182">
        <f>DF16+DF17</f>
        <v>1628800</v>
      </c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4"/>
      <c r="DS15" s="182">
        <f>DS16+DS17</f>
        <v>1764100</v>
      </c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4"/>
      <c r="EF15" s="182">
        <f>EF16+EF17</f>
        <v>1764100</v>
      </c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4"/>
      <c r="ES15" s="353"/>
      <c r="ET15" s="354"/>
      <c r="EU15" s="354"/>
      <c r="EV15" s="354"/>
      <c r="EW15" s="354"/>
      <c r="EX15" s="354"/>
      <c r="EY15" s="354"/>
      <c r="EZ15" s="354"/>
      <c r="FA15" s="354"/>
      <c r="FB15" s="354"/>
      <c r="FC15" s="354"/>
      <c r="FD15" s="354"/>
      <c r="FE15" s="355"/>
    </row>
    <row r="16" spans="1:161" s="1" customFormat="1" ht="22.5" customHeight="1">
      <c r="A16" s="270" t="s">
        <v>183</v>
      </c>
      <c r="B16" s="270"/>
      <c r="C16" s="270"/>
      <c r="D16" s="270"/>
      <c r="E16" s="270"/>
      <c r="F16" s="270"/>
      <c r="G16" s="270"/>
      <c r="H16" s="351"/>
      <c r="I16" s="381" t="s">
        <v>176</v>
      </c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  <c r="CB16" s="382"/>
      <c r="CC16" s="382"/>
      <c r="CD16" s="382"/>
      <c r="CE16" s="382"/>
      <c r="CF16" s="382"/>
      <c r="CG16" s="382"/>
      <c r="CH16" s="382"/>
      <c r="CI16" s="382"/>
      <c r="CJ16" s="382"/>
      <c r="CK16" s="382"/>
      <c r="CL16" s="382"/>
      <c r="CM16" s="382"/>
      <c r="CN16" s="269" t="s">
        <v>184</v>
      </c>
      <c r="CO16" s="270"/>
      <c r="CP16" s="270"/>
      <c r="CQ16" s="270"/>
      <c r="CR16" s="270"/>
      <c r="CS16" s="270"/>
      <c r="CT16" s="270"/>
      <c r="CU16" s="351"/>
      <c r="CV16" s="352" t="s">
        <v>37</v>
      </c>
      <c r="CW16" s="270"/>
      <c r="CX16" s="270"/>
      <c r="CY16" s="270"/>
      <c r="CZ16" s="270"/>
      <c r="DA16" s="270"/>
      <c r="DB16" s="270"/>
      <c r="DC16" s="270"/>
      <c r="DD16" s="270"/>
      <c r="DE16" s="351"/>
      <c r="DF16" s="182">
        <v>1628800</v>
      </c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4"/>
      <c r="DS16" s="182">
        <v>1764100</v>
      </c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4"/>
      <c r="EF16" s="182">
        <v>1764100</v>
      </c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4"/>
      <c r="ES16" s="353"/>
      <c r="ET16" s="354"/>
      <c r="EU16" s="354"/>
      <c r="EV16" s="354"/>
      <c r="EW16" s="354"/>
      <c r="EX16" s="354"/>
      <c r="EY16" s="354"/>
      <c r="EZ16" s="354"/>
      <c r="FA16" s="354"/>
      <c r="FB16" s="354"/>
      <c r="FC16" s="354"/>
      <c r="FD16" s="354"/>
      <c r="FE16" s="355"/>
    </row>
    <row r="17" spans="1:161" s="1" customFormat="1" ht="15.75">
      <c r="A17" s="270" t="s">
        <v>185</v>
      </c>
      <c r="B17" s="270"/>
      <c r="C17" s="270"/>
      <c r="D17" s="270"/>
      <c r="E17" s="270"/>
      <c r="F17" s="270"/>
      <c r="G17" s="270"/>
      <c r="H17" s="351"/>
      <c r="I17" s="381" t="s">
        <v>202</v>
      </c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2"/>
      <c r="CI17" s="382"/>
      <c r="CJ17" s="382"/>
      <c r="CK17" s="382"/>
      <c r="CL17" s="382"/>
      <c r="CM17" s="382"/>
      <c r="CN17" s="269" t="s">
        <v>186</v>
      </c>
      <c r="CO17" s="270"/>
      <c r="CP17" s="270"/>
      <c r="CQ17" s="270"/>
      <c r="CR17" s="270"/>
      <c r="CS17" s="270"/>
      <c r="CT17" s="270"/>
      <c r="CU17" s="351"/>
      <c r="CV17" s="352" t="s">
        <v>37</v>
      </c>
      <c r="CW17" s="270"/>
      <c r="CX17" s="270"/>
      <c r="CY17" s="270"/>
      <c r="CZ17" s="270"/>
      <c r="DA17" s="270"/>
      <c r="DB17" s="270"/>
      <c r="DC17" s="270"/>
      <c r="DD17" s="270"/>
      <c r="DE17" s="351"/>
      <c r="DF17" s="182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4"/>
      <c r="DS17" s="182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4"/>
      <c r="EF17" s="182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4"/>
      <c r="ES17" s="353"/>
      <c r="ET17" s="354"/>
      <c r="EU17" s="354"/>
      <c r="EV17" s="354"/>
      <c r="EW17" s="354"/>
      <c r="EX17" s="354"/>
      <c r="EY17" s="354"/>
      <c r="EZ17" s="354"/>
      <c r="FA17" s="354"/>
      <c r="FB17" s="354"/>
      <c r="FC17" s="354"/>
      <c r="FD17" s="354"/>
      <c r="FE17" s="355"/>
    </row>
    <row r="18" spans="1:161" s="1" customFormat="1" ht="15.75">
      <c r="A18" s="270" t="s">
        <v>187</v>
      </c>
      <c r="B18" s="270"/>
      <c r="C18" s="270"/>
      <c r="D18" s="270"/>
      <c r="E18" s="270"/>
      <c r="F18" s="270"/>
      <c r="G18" s="270"/>
      <c r="H18" s="351"/>
      <c r="I18" s="383" t="s">
        <v>264</v>
      </c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  <c r="BF18" s="384"/>
      <c r="BG18" s="384"/>
      <c r="BH18" s="384"/>
      <c r="BI18" s="384"/>
      <c r="BJ18" s="384"/>
      <c r="BK18" s="384"/>
      <c r="BL18" s="384"/>
      <c r="BM18" s="384"/>
      <c r="BN18" s="384"/>
      <c r="BO18" s="384"/>
      <c r="BP18" s="384"/>
      <c r="BQ18" s="384"/>
      <c r="BR18" s="384"/>
      <c r="BS18" s="384"/>
      <c r="BT18" s="384"/>
      <c r="BU18" s="384"/>
      <c r="BV18" s="384"/>
      <c r="BW18" s="384"/>
      <c r="BX18" s="384"/>
      <c r="BY18" s="384"/>
      <c r="BZ18" s="384"/>
      <c r="CA18" s="384"/>
      <c r="CB18" s="384"/>
      <c r="CC18" s="384"/>
      <c r="CD18" s="384"/>
      <c r="CE18" s="384"/>
      <c r="CF18" s="384"/>
      <c r="CG18" s="384"/>
      <c r="CH18" s="384"/>
      <c r="CI18" s="384"/>
      <c r="CJ18" s="384"/>
      <c r="CK18" s="384"/>
      <c r="CL18" s="384"/>
      <c r="CM18" s="384"/>
      <c r="CN18" s="269" t="s">
        <v>188</v>
      </c>
      <c r="CO18" s="270"/>
      <c r="CP18" s="270"/>
      <c r="CQ18" s="270"/>
      <c r="CR18" s="270"/>
      <c r="CS18" s="270"/>
      <c r="CT18" s="270"/>
      <c r="CU18" s="351"/>
      <c r="CV18" s="352" t="s">
        <v>37</v>
      </c>
      <c r="CW18" s="270"/>
      <c r="CX18" s="270"/>
      <c r="CY18" s="270"/>
      <c r="CZ18" s="270"/>
      <c r="DA18" s="270"/>
      <c r="DB18" s="270"/>
      <c r="DC18" s="270"/>
      <c r="DD18" s="270"/>
      <c r="DE18" s="351"/>
      <c r="DF18" s="182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4"/>
      <c r="DS18" s="182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4"/>
      <c r="EF18" s="182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4"/>
      <c r="ES18" s="353"/>
      <c r="ET18" s="354"/>
      <c r="EU18" s="354"/>
      <c r="EV18" s="354"/>
      <c r="EW18" s="354"/>
      <c r="EX18" s="354"/>
      <c r="EY18" s="354"/>
      <c r="EZ18" s="354"/>
      <c r="FA18" s="354"/>
      <c r="FB18" s="354"/>
      <c r="FC18" s="354"/>
      <c r="FD18" s="354"/>
      <c r="FE18" s="355"/>
    </row>
    <row r="19" spans="1:161" s="1" customFormat="1" ht="15.75">
      <c r="A19" s="270" t="s">
        <v>189</v>
      </c>
      <c r="B19" s="270"/>
      <c r="C19" s="270"/>
      <c r="D19" s="270"/>
      <c r="E19" s="270"/>
      <c r="F19" s="270"/>
      <c r="G19" s="270"/>
      <c r="H19" s="351"/>
      <c r="I19" s="383" t="s">
        <v>190</v>
      </c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384"/>
      <c r="BG19" s="384"/>
      <c r="BH19" s="384"/>
      <c r="BI19" s="384"/>
      <c r="BJ19" s="384"/>
      <c r="BK19" s="384"/>
      <c r="BL19" s="384"/>
      <c r="BM19" s="384"/>
      <c r="BN19" s="384"/>
      <c r="BO19" s="384"/>
      <c r="BP19" s="384"/>
      <c r="BQ19" s="384"/>
      <c r="BR19" s="384"/>
      <c r="BS19" s="384"/>
      <c r="BT19" s="384"/>
      <c r="BU19" s="384"/>
      <c r="BV19" s="384"/>
      <c r="BW19" s="384"/>
      <c r="BX19" s="384"/>
      <c r="BY19" s="384"/>
      <c r="BZ19" s="384"/>
      <c r="CA19" s="384"/>
      <c r="CB19" s="384"/>
      <c r="CC19" s="384"/>
      <c r="CD19" s="384"/>
      <c r="CE19" s="384"/>
      <c r="CF19" s="384"/>
      <c r="CG19" s="384"/>
      <c r="CH19" s="384"/>
      <c r="CI19" s="384"/>
      <c r="CJ19" s="384"/>
      <c r="CK19" s="384"/>
      <c r="CL19" s="384"/>
      <c r="CM19" s="384"/>
      <c r="CN19" s="269" t="s">
        <v>191</v>
      </c>
      <c r="CO19" s="270"/>
      <c r="CP19" s="270"/>
      <c r="CQ19" s="270"/>
      <c r="CR19" s="270"/>
      <c r="CS19" s="270"/>
      <c r="CT19" s="270"/>
      <c r="CU19" s="351"/>
      <c r="CV19" s="352" t="s">
        <v>37</v>
      </c>
      <c r="CW19" s="270"/>
      <c r="CX19" s="270"/>
      <c r="CY19" s="270"/>
      <c r="CZ19" s="270"/>
      <c r="DA19" s="270"/>
      <c r="DB19" s="270"/>
      <c r="DC19" s="270"/>
      <c r="DD19" s="270"/>
      <c r="DE19" s="351"/>
      <c r="DF19" s="182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4"/>
      <c r="DS19" s="182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4"/>
      <c r="EF19" s="182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4"/>
      <c r="ES19" s="353"/>
      <c r="ET19" s="354"/>
      <c r="EU19" s="354"/>
      <c r="EV19" s="354"/>
      <c r="EW19" s="354"/>
      <c r="EX19" s="354"/>
      <c r="EY19" s="354"/>
      <c r="EZ19" s="354"/>
      <c r="FA19" s="354"/>
      <c r="FB19" s="354"/>
      <c r="FC19" s="354"/>
      <c r="FD19" s="354"/>
      <c r="FE19" s="355"/>
    </row>
    <row r="20" spans="1:161" s="1" customFormat="1" ht="22.5" customHeight="1">
      <c r="A20" s="270" t="s">
        <v>192</v>
      </c>
      <c r="B20" s="270"/>
      <c r="C20" s="270"/>
      <c r="D20" s="270"/>
      <c r="E20" s="270"/>
      <c r="F20" s="270"/>
      <c r="G20" s="270"/>
      <c r="H20" s="351"/>
      <c r="I20" s="381" t="s">
        <v>176</v>
      </c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269" t="s">
        <v>193</v>
      </c>
      <c r="CO20" s="270"/>
      <c r="CP20" s="270"/>
      <c r="CQ20" s="270"/>
      <c r="CR20" s="270"/>
      <c r="CS20" s="270"/>
      <c r="CT20" s="270"/>
      <c r="CU20" s="351"/>
      <c r="CV20" s="352" t="s">
        <v>37</v>
      </c>
      <c r="CW20" s="270"/>
      <c r="CX20" s="270"/>
      <c r="CY20" s="270"/>
      <c r="CZ20" s="270"/>
      <c r="DA20" s="270"/>
      <c r="DB20" s="270"/>
      <c r="DC20" s="270"/>
      <c r="DD20" s="270"/>
      <c r="DE20" s="351"/>
      <c r="DF20" s="182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4"/>
      <c r="DS20" s="182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4"/>
      <c r="EF20" s="182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4"/>
      <c r="ES20" s="353"/>
      <c r="ET20" s="354"/>
      <c r="EU20" s="354"/>
      <c r="EV20" s="354"/>
      <c r="EW20" s="354"/>
      <c r="EX20" s="354"/>
      <c r="EY20" s="354"/>
      <c r="EZ20" s="354"/>
      <c r="FA20" s="354"/>
      <c r="FB20" s="354"/>
      <c r="FC20" s="354"/>
      <c r="FD20" s="354"/>
      <c r="FE20" s="355"/>
    </row>
    <row r="21" spans="1:161" s="1" customFormat="1" ht="15.75">
      <c r="A21" s="270" t="s">
        <v>194</v>
      </c>
      <c r="B21" s="270"/>
      <c r="C21" s="270"/>
      <c r="D21" s="270"/>
      <c r="E21" s="270"/>
      <c r="F21" s="270"/>
      <c r="G21" s="270"/>
      <c r="H21" s="351"/>
      <c r="I21" s="381" t="s">
        <v>202</v>
      </c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269" t="s">
        <v>195</v>
      </c>
      <c r="CO21" s="270"/>
      <c r="CP21" s="270"/>
      <c r="CQ21" s="270"/>
      <c r="CR21" s="270"/>
      <c r="CS21" s="270"/>
      <c r="CT21" s="270"/>
      <c r="CU21" s="351"/>
      <c r="CV21" s="352" t="s">
        <v>37</v>
      </c>
      <c r="CW21" s="270"/>
      <c r="CX21" s="270"/>
      <c r="CY21" s="270"/>
      <c r="CZ21" s="270"/>
      <c r="DA21" s="270"/>
      <c r="DB21" s="270"/>
      <c r="DC21" s="270"/>
      <c r="DD21" s="270"/>
      <c r="DE21" s="351"/>
      <c r="DF21" s="182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4"/>
      <c r="DS21" s="182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4"/>
      <c r="EF21" s="182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4"/>
      <c r="ES21" s="353"/>
      <c r="ET21" s="354"/>
      <c r="EU21" s="354"/>
      <c r="EV21" s="354"/>
      <c r="EW21" s="354"/>
      <c r="EX21" s="354"/>
      <c r="EY21" s="354"/>
      <c r="EZ21" s="354"/>
      <c r="FA21" s="354"/>
      <c r="FB21" s="354"/>
      <c r="FC21" s="354"/>
      <c r="FD21" s="354"/>
      <c r="FE21" s="355"/>
    </row>
    <row r="22" spans="1:161" s="1" customFormat="1" ht="15.75">
      <c r="A22" s="270" t="s">
        <v>196</v>
      </c>
      <c r="B22" s="270"/>
      <c r="C22" s="270"/>
      <c r="D22" s="270"/>
      <c r="E22" s="270"/>
      <c r="F22" s="270"/>
      <c r="G22" s="270"/>
      <c r="H22" s="351"/>
      <c r="I22" s="383" t="s">
        <v>197</v>
      </c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4"/>
      <c r="CC22" s="384"/>
      <c r="CD22" s="384"/>
      <c r="CE22" s="384"/>
      <c r="CF22" s="384"/>
      <c r="CG22" s="384"/>
      <c r="CH22" s="384"/>
      <c r="CI22" s="384"/>
      <c r="CJ22" s="384"/>
      <c r="CK22" s="384"/>
      <c r="CL22" s="384"/>
      <c r="CM22" s="384"/>
      <c r="CN22" s="269" t="s">
        <v>198</v>
      </c>
      <c r="CO22" s="270"/>
      <c r="CP22" s="270"/>
      <c r="CQ22" s="270"/>
      <c r="CR22" s="270"/>
      <c r="CS22" s="270"/>
      <c r="CT22" s="270"/>
      <c r="CU22" s="351"/>
      <c r="CV22" s="352" t="s">
        <v>37</v>
      </c>
      <c r="CW22" s="270"/>
      <c r="CX22" s="270"/>
      <c r="CY22" s="270"/>
      <c r="CZ22" s="270"/>
      <c r="DA22" s="270"/>
      <c r="DB22" s="270"/>
      <c r="DC22" s="270"/>
      <c r="DD22" s="270"/>
      <c r="DE22" s="351"/>
      <c r="DF22" s="182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4"/>
      <c r="DS22" s="182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4"/>
      <c r="EF22" s="182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4"/>
      <c r="ES22" s="353"/>
      <c r="ET22" s="354"/>
      <c r="EU22" s="354"/>
      <c r="EV22" s="354"/>
      <c r="EW22" s="354"/>
      <c r="EX22" s="354"/>
      <c r="EY22" s="354"/>
      <c r="EZ22" s="354"/>
      <c r="FA22" s="354"/>
      <c r="FB22" s="354"/>
      <c r="FC22" s="354"/>
      <c r="FD22" s="354"/>
      <c r="FE22" s="355"/>
    </row>
    <row r="23" spans="1:161" s="1" customFormat="1" ht="22.5" customHeight="1">
      <c r="A23" s="270" t="s">
        <v>199</v>
      </c>
      <c r="B23" s="270"/>
      <c r="C23" s="270"/>
      <c r="D23" s="270"/>
      <c r="E23" s="270"/>
      <c r="F23" s="270"/>
      <c r="G23" s="270"/>
      <c r="H23" s="351"/>
      <c r="I23" s="381" t="s">
        <v>176</v>
      </c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382"/>
      <c r="BU23" s="382"/>
      <c r="BV23" s="382"/>
      <c r="BW23" s="382"/>
      <c r="BX23" s="382"/>
      <c r="BY23" s="382"/>
      <c r="BZ23" s="382"/>
      <c r="CA23" s="382"/>
      <c r="CB23" s="382"/>
      <c r="CC23" s="382"/>
      <c r="CD23" s="382"/>
      <c r="CE23" s="382"/>
      <c r="CF23" s="382"/>
      <c r="CG23" s="382"/>
      <c r="CH23" s="382"/>
      <c r="CI23" s="382"/>
      <c r="CJ23" s="382"/>
      <c r="CK23" s="382"/>
      <c r="CL23" s="382"/>
      <c r="CM23" s="382"/>
      <c r="CN23" s="379" t="s">
        <v>200</v>
      </c>
      <c r="CO23" s="319"/>
      <c r="CP23" s="319"/>
      <c r="CQ23" s="319"/>
      <c r="CR23" s="319"/>
      <c r="CS23" s="319"/>
      <c r="CT23" s="319"/>
      <c r="CU23" s="378"/>
      <c r="CV23" s="380" t="s">
        <v>37</v>
      </c>
      <c r="CW23" s="319"/>
      <c r="CX23" s="319"/>
      <c r="CY23" s="319"/>
      <c r="CZ23" s="319"/>
      <c r="DA23" s="319"/>
      <c r="DB23" s="319"/>
      <c r="DC23" s="319"/>
      <c r="DD23" s="319"/>
      <c r="DE23" s="378"/>
      <c r="DF23" s="363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5"/>
      <c r="DS23" s="363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5"/>
      <c r="EF23" s="363"/>
      <c r="EG23" s="364"/>
      <c r="EH23" s="364"/>
      <c r="EI23" s="364"/>
      <c r="EJ23" s="364"/>
      <c r="EK23" s="364"/>
      <c r="EL23" s="364"/>
      <c r="EM23" s="364"/>
      <c r="EN23" s="364"/>
      <c r="EO23" s="364"/>
      <c r="EP23" s="364"/>
      <c r="EQ23" s="364"/>
      <c r="ER23" s="365"/>
      <c r="ES23" s="346"/>
      <c r="ET23" s="347"/>
      <c r="EU23" s="347"/>
      <c r="EV23" s="347"/>
      <c r="EW23" s="347"/>
      <c r="EX23" s="347"/>
      <c r="EY23" s="347"/>
      <c r="EZ23" s="347"/>
      <c r="FA23" s="347"/>
      <c r="FB23" s="347"/>
      <c r="FC23" s="347"/>
      <c r="FD23" s="347"/>
      <c r="FE23" s="348"/>
    </row>
    <row r="24" spans="1:161" s="1" customFormat="1" ht="15.75">
      <c r="A24" s="270" t="s">
        <v>201</v>
      </c>
      <c r="B24" s="270"/>
      <c r="C24" s="270"/>
      <c r="D24" s="270"/>
      <c r="E24" s="270"/>
      <c r="F24" s="270"/>
      <c r="G24" s="270"/>
      <c r="H24" s="351"/>
      <c r="I24" s="381" t="s">
        <v>202</v>
      </c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S24" s="382"/>
      <c r="BT24" s="382"/>
      <c r="BU24" s="382"/>
      <c r="BV24" s="382"/>
      <c r="BW24" s="382"/>
      <c r="BX24" s="382"/>
      <c r="BY24" s="382"/>
      <c r="BZ24" s="382"/>
      <c r="CA24" s="382"/>
      <c r="CB24" s="382"/>
      <c r="CC24" s="382"/>
      <c r="CD24" s="382"/>
      <c r="CE24" s="382"/>
      <c r="CF24" s="382"/>
      <c r="CG24" s="382"/>
      <c r="CH24" s="382"/>
      <c r="CI24" s="382"/>
      <c r="CJ24" s="382"/>
      <c r="CK24" s="382"/>
      <c r="CL24" s="382"/>
      <c r="CM24" s="382"/>
      <c r="CN24" s="269" t="s">
        <v>203</v>
      </c>
      <c r="CO24" s="270"/>
      <c r="CP24" s="270"/>
      <c r="CQ24" s="270"/>
      <c r="CR24" s="270"/>
      <c r="CS24" s="270"/>
      <c r="CT24" s="270"/>
      <c r="CU24" s="351"/>
      <c r="CV24" s="352" t="s">
        <v>37</v>
      </c>
      <c r="CW24" s="270"/>
      <c r="CX24" s="270"/>
      <c r="CY24" s="270"/>
      <c r="CZ24" s="270"/>
      <c r="DA24" s="270"/>
      <c r="DB24" s="270"/>
      <c r="DC24" s="270"/>
      <c r="DD24" s="270"/>
      <c r="DE24" s="351"/>
      <c r="DF24" s="182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4"/>
      <c r="DS24" s="182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4"/>
      <c r="EF24" s="182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4"/>
      <c r="ES24" s="353"/>
      <c r="ET24" s="354"/>
      <c r="EU24" s="354"/>
      <c r="EV24" s="354"/>
      <c r="EW24" s="354"/>
      <c r="EX24" s="354"/>
      <c r="EY24" s="354"/>
      <c r="EZ24" s="354"/>
      <c r="FA24" s="354"/>
      <c r="FB24" s="354"/>
      <c r="FC24" s="354"/>
      <c r="FD24" s="354"/>
      <c r="FE24" s="355"/>
    </row>
    <row r="25" spans="1:161" s="1" customFormat="1" ht="30.75" customHeight="1">
      <c r="A25" s="270" t="s">
        <v>10</v>
      </c>
      <c r="B25" s="270"/>
      <c r="C25" s="270"/>
      <c r="D25" s="270"/>
      <c r="E25" s="270"/>
      <c r="F25" s="270"/>
      <c r="G25" s="270"/>
      <c r="H25" s="351"/>
      <c r="I25" s="349" t="s">
        <v>265</v>
      </c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269" t="s">
        <v>204</v>
      </c>
      <c r="CO25" s="270"/>
      <c r="CP25" s="270"/>
      <c r="CQ25" s="270"/>
      <c r="CR25" s="270"/>
      <c r="CS25" s="270"/>
      <c r="CT25" s="270"/>
      <c r="CU25" s="351"/>
      <c r="CV25" s="352" t="s">
        <v>37</v>
      </c>
      <c r="CW25" s="270"/>
      <c r="CX25" s="270"/>
      <c r="CY25" s="270"/>
      <c r="CZ25" s="270"/>
      <c r="DA25" s="270"/>
      <c r="DB25" s="270"/>
      <c r="DC25" s="270"/>
      <c r="DD25" s="270"/>
      <c r="DE25" s="351"/>
      <c r="DF25" s="182">
        <f>DF26</f>
        <v>10158872.17</v>
      </c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4"/>
      <c r="DS25" s="182">
        <f>DS28</f>
        <v>11017182</v>
      </c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4"/>
      <c r="EF25" s="182">
        <f>EF29</f>
        <v>11402478</v>
      </c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4"/>
      <c r="ES25" s="353"/>
      <c r="ET25" s="354"/>
      <c r="EU25" s="354"/>
      <c r="EV25" s="354"/>
      <c r="EW25" s="354"/>
      <c r="EX25" s="354"/>
      <c r="EY25" s="354"/>
      <c r="EZ25" s="354"/>
      <c r="FA25" s="354"/>
      <c r="FB25" s="354"/>
      <c r="FC25" s="354"/>
      <c r="FD25" s="354"/>
      <c r="FE25" s="355"/>
    </row>
    <row r="26" spans="1:161" s="1" customFormat="1" ht="15" customHeight="1">
      <c r="A26" s="369"/>
      <c r="B26" s="369"/>
      <c r="C26" s="369"/>
      <c r="D26" s="369"/>
      <c r="E26" s="369"/>
      <c r="F26" s="369"/>
      <c r="G26" s="369"/>
      <c r="H26" s="370"/>
      <c r="I26" s="356" t="s">
        <v>205</v>
      </c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  <c r="BZ26" s="357"/>
      <c r="CA26" s="357"/>
      <c r="CB26" s="357"/>
      <c r="CC26" s="357"/>
      <c r="CD26" s="357"/>
      <c r="CE26" s="357"/>
      <c r="CF26" s="357"/>
      <c r="CG26" s="357"/>
      <c r="CH26" s="357"/>
      <c r="CI26" s="357"/>
      <c r="CJ26" s="357"/>
      <c r="CK26" s="357"/>
      <c r="CL26" s="357"/>
      <c r="CM26" s="358"/>
      <c r="CN26" s="368" t="s">
        <v>206</v>
      </c>
      <c r="CO26" s="369"/>
      <c r="CP26" s="369"/>
      <c r="CQ26" s="369"/>
      <c r="CR26" s="369"/>
      <c r="CS26" s="369"/>
      <c r="CT26" s="369"/>
      <c r="CU26" s="370"/>
      <c r="CV26" s="374"/>
      <c r="CW26" s="369"/>
      <c r="CX26" s="369"/>
      <c r="CY26" s="369"/>
      <c r="CZ26" s="369"/>
      <c r="DA26" s="369"/>
      <c r="DB26" s="369"/>
      <c r="DC26" s="369"/>
      <c r="DD26" s="369"/>
      <c r="DE26" s="370"/>
      <c r="DF26" s="360">
        <f>DF11</f>
        <v>10158872.17</v>
      </c>
      <c r="DG26" s="361"/>
      <c r="DH26" s="361"/>
      <c r="DI26" s="361"/>
      <c r="DJ26" s="361"/>
      <c r="DK26" s="361"/>
      <c r="DL26" s="361"/>
      <c r="DM26" s="361"/>
      <c r="DN26" s="361"/>
      <c r="DO26" s="361"/>
      <c r="DP26" s="361"/>
      <c r="DQ26" s="361"/>
      <c r="DR26" s="362"/>
      <c r="DS26" s="360"/>
      <c r="DT26" s="361"/>
      <c r="DU26" s="361"/>
      <c r="DV26" s="361"/>
      <c r="DW26" s="361"/>
      <c r="DX26" s="361"/>
      <c r="DY26" s="361"/>
      <c r="DZ26" s="361"/>
      <c r="EA26" s="361"/>
      <c r="EB26" s="361"/>
      <c r="EC26" s="361"/>
      <c r="ED26" s="361"/>
      <c r="EE26" s="362"/>
      <c r="EF26" s="360"/>
      <c r="EG26" s="361"/>
      <c r="EH26" s="361"/>
      <c r="EI26" s="361"/>
      <c r="EJ26" s="361"/>
      <c r="EK26" s="361"/>
      <c r="EL26" s="361"/>
      <c r="EM26" s="361"/>
      <c r="EN26" s="361"/>
      <c r="EO26" s="361"/>
      <c r="EP26" s="361"/>
      <c r="EQ26" s="361"/>
      <c r="ER26" s="362"/>
      <c r="ES26" s="339"/>
      <c r="ET26" s="340"/>
      <c r="EU26" s="340"/>
      <c r="EV26" s="340"/>
      <c r="EW26" s="340"/>
      <c r="EX26" s="340"/>
      <c r="EY26" s="340"/>
      <c r="EZ26" s="340"/>
      <c r="FA26" s="340"/>
      <c r="FB26" s="340"/>
      <c r="FC26" s="340"/>
      <c r="FD26" s="340"/>
      <c r="FE26" s="341"/>
    </row>
    <row r="27" spans="1:161" s="1" customFormat="1" ht="11.25">
      <c r="A27" s="319"/>
      <c r="B27" s="319"/>
      <c r="C27" s="319"/>
      <c r="D27" s="319"/>
      <c r="E27" s="319"/>
      <c r="F27" s="319"/>
      <c r="G27" s="319"/>
      <c r="H27" s="378"/>
      <c r="I27" s="376" t="s">
        <v>244</v>
      </c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9"/>
      <c r="CO27" s="319"/>
      <c r="CP27" s="319"/>
      <c r="CQ27" s="319"/>
      <c r="CR27" s="319"/>
      <c r="CS27" s="319"/>
      <c r="CT27" s="319"/>
      <c r="CU27" s="378"/>
      <c r="CV27" s="380"/>
      <c r="CW27" s="319"/>
      <c r="CX27" s="319"/>
      <c r="CY27" s="319"/>
      <c r="CZ27" s="319"/>
      <c r="DA27" s="319"/>
      <c r="DB27" s="319"/>
      <c r="DC27" s="319"/>
      <c r="DD27" s="319"/>
      <c r="DE27" s="378"/>
      <c r="DF27" s="363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5"/>
      <c r="DS27" s="363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5"/>
      <c r="EF27" s="363"/>
      <c r="EG27" s="364"/>
      <c r="EH27" s="364"/>
      <c r="EI27" s="364"/>
      <c r="EJ27" s="364"/>
      <c r="EK27" s="364"/>
      <c r="EL27" s="364"/>
      <c r="EM27" s="364"/>
      <c r="EN27" s="364"/>
      <c r="EO27" s="364"/>
      <c r="EP27" s="364"/>
      <c r="EQ27" s="364"/>
      <c r="ER27" s="365"/>
      <c r="ES27" s="346"/>
      <c r="ET27" s="347"/>
      <c r="EU27" s="347"/>
      <c r="EV27" s="347"/>
      <c r="EW27" s="347"/>
      <c r="EX27" s="347"/>
      <c r="EY27" s="347"/>
      <c r="EZ27" s="347"/>
      <c r="FA27" s="347"/>
      <c r="FB27" s="347"/>
      <c r="FC27" s="347"/>
      <c r="FD27" s="347"/>
      <c r="FE27" s="348"/>
    </row>
    <row r="28" spans="1:161" s="1" customFormat="1" ht="15.75">
      <c r="A28" s="23"/>
      <c r="B28" s="23"/>
      <c r="C28" s="23"/>
      <c r="D28" s="23"/>
      <c r="E28" s="23"/>
      <c r="F28" s="23"/>
      <c r="G28" s="23"/>
      <c r="H28" s="24"/>
      <c r="I28" s="376" t="s">
        <v>245</v>
      </c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269" t="s">
        <v>247</v>
      </c>
      <c r="CO28" s="270"/>
      <c r="CP28" s="270"/>
      <c r="CQ28" s="270"/>
      <c r="CR28" s="270"/>
      <c r="CS28" s="270"/>
      <c r="CT28" s="270"/>
      <c r="CU28" s="351"/>
      <c r="CV28" s="352"/>
      <c r="CW28" s="270"/>
      <c r="CX28" s="270"/>
      <c r="CY28" s="270"/>
      <c r="CZ28" s="270"/>
      <c r="DA28" s="270"/>
      <c r="DB28" s="270"/>
      <c r="DC28" s="270"/>
      <c r="DD28" s="270"/>
      <c r="DE28" s="351"/>
      <c r="DF28" s="182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4"/>
      <c r="DS28" s="182">
        <f>DS11</f>
        <v>11017182</v>
      </c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4"/>
      <c r="EF28" s="182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4"/>
      <c r="ES28" s="353"/>
      <c r="ET28" s="354"/>
      <c r="EU28" s="354"/>
      <c r="EV28" s="354"/>
      <c r="EW28" s="354"/>
      <c r="EX28" s="354"/>
      <c r="EY28" s="354"/>
      <c r="EZ28" s="354"/>
      <c r="FA28" s="354"/>
      <c r="FB28" s="354"/>
      <c r="FC28" s="354"/>
      <c r="FD28" s="354"/>
      <c r="FE28" s="355"/>
    </row>
    <row r="29" spans="1:161" s="1" customFormat="1" ht="15.75">
      <c r="A29" s="23"/>
      <c r="B29" s="23"/>
      <c r="C29" s="23"/>
      <c r="D29" s="23"/>
      <c r="E29" s="23"/>
      <c r="F29" s="23"/>
      <c r="G29" s="23"/>
      <c r="H29" s="24"/>
      <c r="I29" s="376" t="s">
        <v>246</v>
      </c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7"/>
      <c r="CJ29" s="377"/>
      <c r="CK29" s="377"/>
      <c r="CL29" s="377"/>
      <c r="CM29" s="377"/>
      <c r="CN29" s="269" t="s">
        <v>248</v>
      </c>
      <c r="CO29" s="270"/>
      <c r="CP29" s="270"/>
      <c r="CQ29" s="270"/>
      <c r="CR29" s="270"/>
      <c r="CS29" s="270"/>
      <c r="CT29" s="270"/>
      <c r="CU29" s="351"/>
      <c r="CV29" s="352"/>
      <c r="CW29" s="270"/>
      <c r="CX29" s="270"/>
      <c r="CY29" s="270"/>
      <c r="CZ29" s="270"/>
      <c r="DA29" s="270"/>
      <c r="DB29" s="270"/>
      <c r="DC29" s="270"/>
      <c r="DD29" s="270"/>
      <c r="DE29" s="351"/>
      <c r="DF29" s="182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4"/>
      <c r="DS29" s="182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4"/>
      <c r="EF29" s="182">
        <f>EF11</f>
        <v>11402478</v>
      </c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4"/>
      <c r="ES29" s="353"/>
      <c r="ET29" s="354"/>
      <c r="EU29" s="354"/>
      <c r="EV29" s="354"/>
      <c r="EW29" s="354"/>
      <c r="EX29" s="354"/>
      <c r="EY29" s="354"/>
      <c r="EZ29" s="354"/>
      <c r="FA29" s="354"/>
      <c r="FB29" s="354"/>
      <c r="FC29" s="354"/>
      <c r="FD29" s="354"/>
      <c r="FE29" s="355"/>
    </row>
    <row r="30" spans="1:161" s="1" customFormat="1" ht="27" customHeight="1">
      <c r="A30" s="270" t="s">
        <v>11</v>
      </c>
      <c r="B30" s="270"/>
      <c r="C30" s="270"/>
      <c r="D30" s="270"/>
      <c r="E30" s="270"/>
      <c r="F30" s="270"/>
      <c r="G30" s="270"/>
      <c r="H30" s="351"/>
      <c r="I30" s="349" t="s">
        <v>207</v>
      </c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269" t="s">
        <v>208</v>
      </c>
      <c r="CO30" s="270"/>
      <c r="CP30" s="270"/>
      <c r="CQ30" s="270"/>
      <c r="CR30" s="270"/>
      <c r="CS30" s="270"/>
      <c r="CT30" s="270"/>
      <c r="CU30" s="351"/>
      <c r="CV30" s="352" t="s">
        <v>37</v>
      </c>
      <c r="CW30" s="270"/>
      <c r="CX30" s="270"/>
      <c r="CY30" s="270"/>
      <c r="CZ30" s="270"/>
      <c r="DA30" s="270"/>
      <c r="DB30" s="270"/>
      <c r="DC30" s="270"/>
      <c r="DD30" s="270"/>
      <c r="DE30" s="351"/>
      <c r="DF30" s="182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4"/>
      <c r="DS30" s="182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4"/>
      <c r="EF30" s="182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4"/>
      <c r="ES30" s="353"/>
      <c r="ET30" s="354"/>
      <c r="EU30" s="354"/>
      <c r="EV30" s="354"/>
      <c r="EW30" s="354"/>
      <c r="EX30" s="354"/>
      <c r="EY30" s="354"/>
      <c r="EZ30" s="354"/>
      <c r="FA30" s="354"/>
      <c r="FB30" s="354"/>
      <c r="FC30" s="354"/>
      <c r="FD30" s="354"/>
      <c r="FE30" s="355"/>
    </row>
    <row r="31" spans="1:161" s="1" customFormat="1" ht="11.25">
      <c r="A31" s="369"/>
      <c r="B31" s="369"/>
      <c r="C31" s="369"/>
      <c r="D31" s="369"/>
      <c r="E31" s="369"/>
      <c r="F31" s="369"/>
      <c r="G31" s="369"/>
      <c r="H31" s="370"/>
      <c r="I31" s="356" t="s">
        <v>205</v>
      </c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  <c r="BZ31" s="357"/>
      <c r="CA31" s="357"/>
      <c r="CB31" s="357"/>
      <c r="CC31" s="357"/>
      <c r="CD31" s="357"/>
      <c r="CE31" s="357"/>
      <c r="CF31" s="357"/>
      <c r="CG31" s="357"/>
      <c r="CH31" s="357"/>
      <c r="CI31" s="357"/>
      <c r="CJ31" s="357"/>
      <c r="CK31" s="357"/>
      <c r="CL31" s="357"/>
      <c r="CM31" s="358"/>
      <c r="CN31" s="368" t="s">
        <v>209</v>
      </c>
      <c r="CO31" s="369"/>
      <c r="CP31" s="369"/>
      <c r="CQ31" s="369"/>
      <c r="CR31" s="369"/>
      <c r="CS31" s="369"/>
      <c r="CT31" s="369"/>
      <c r="CU31" s="370"/>
      <c r="CV31" s="374"/>
      <c r="CW31" s="369"/>
      <c r="CX31" s="369"/>
      <c r="CY31" s="369"/>
      <c r="CZ31" s="369"/>
      <c r="DA31" s="369"/>
      <c r="DB31" s="369"/>
      <c r="DC31" s="369"/>
      <c r="DD31" s="369"/>
      <c r="DE31" s="370"/>
      <c r="DF31" s="339"/>
      <c r="DG31" s="340"/>
      <c r="DH31" s="340"/>
      <c r="DI31" s="340"/>
      <c r="DJ31" s="340"/>
      <c r="DK31" s="340"/>
      <c r="DL31" s="340"/>
      <c r="DM31" s="340"/>
      <c r="DN31" s="340"/>
      <c r="DO31" s="340"/>
      <c r="DP31" s="340"/>
      <c r="DQ31" s="340"/>
      <c r="DR31" s="366"/>
      <c r="DS31" s="339"/>
      <c r="DT31" s="340"/>
      <c r="DU31" s="340"/>
      <c r="DV31" s="340"/>
      <c r="DW31" s="340"/>
      <c r="DX31" s="340"/>
      <c r="DY31" s="340"/>
      <c r="DZ31" s="340"/>
      <c r="EA31" s="340"/>
      <c r="EB31" s="340"/>
      <c r="EC31" s="340"/>
      <c r="ED31" s="340"/>
      <c r="EE31" s="366"/>
      <c r="EF31" s="339"/>
      <c r="EG31" s="340"/>
      <c r="EH31" s="340"/>
      <c r="EI31" s="340"/>
      <c r="EJ31" s="340"/>
      <c r="EK31" s="340"/>
      <c r="EL31" s="340"/>
      <c r="EM31" s="340"/>
      <c r="EN31" s="340"/>
      <c r="EO31" s="340"/>
      <c r="EP31" s="340"/>
      <c r="EQ31" s="340"/>
      <c r="ER31" s="366"/>
      <c r="ES31" s="339"/>
      <c r="ET31" s="340"/>
      <c r="EU31" s="340"/>
      <c r="EV31" s="340"/>
      <c r="EW31" s="340"/>
      <c r="EX31" s="340"/>
      <c r="EY31" s="340"/>
      <c r="EZ31" s="340"/>
      <c r="FA31" s="340"/>
      <c r="FB31" s="340"/>
      <c r="FC31" s="340"/>
      <c r="FD31" s="340"/>
      <c r="FE31" s="341"/>
    </row>
    <row r="32" spans="1:161" s="1" customFormat="1" ht="6" customHeight="1" thickBot="1">
      <c r="A32" s="319"/>
      <c r="B32" s="319"/>
      <c r="C32" s="319"/>
      <c r="D32" s="319"/>
      <c r="E32" s="319"/>
      <c r="F32" s="319"/>
      <c r="G32" s="319"/>
      <c r="H32" s="378"/>
      <c r="I32" s="376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377"/>
      <c r="BD32" s="377"/>
      <c r="BE32" s="377"/>
      <c r="BF32" s="377"/>
      <c r="BG32" s="377"/>
      <c r="BH32" s="377"/>
      <c r="BI32" s="377"/>
      <c r="BJ32" s="377"/>
      <c r="BK32" s="377"/>
      <c r="BL32" s="377"/>
      <c r="BM32" s="377"/>
      <c r="BN32" s="377"/>
      <c r="BO32" s="377"/>
      <c r="BP32" s="377"/>
      <c r="BQ32" s="377"/>
      <c r="BR32" s="377"/>
      <c r="BS32" s="377"/>
      <c r="BT32" s="377"/>
      <c r="BU32" s="377"/>
      <c r="BV32" s="377"/>
      <c r="BW32" s="377"/>
      <c r="BX32" s="377"/>
      <c r="BY32" s="377"/>
      <c r="BZ32" s="377"/>
      <c r="CA32" s="377"/>
      <c r="CB32" s="377"/>
      <c r="CC32" s="377"/>
      <c r="CD32" s="377"/>
      <c r="CE32" s="377"/>
      <c r="CF32" s="377"/>
      <c r="CG32" s="377"/>
      <c r="CH32" s="377"/>
      <c r="CI32" s="377"/>
      <c r="CJ32" s="377"/>
      <c r="CK32" s="377"/>
      <c r="CL32" s="377"/>
      <c r="CM32" s="377"/>
      <c r="CN32" s="371"/>
      <c r="CO32" s="372"/>
      <c r="CP32" s="372"/>
      <c r="CQ32" s="372"/>
      <c r="CR32" s="372"/>
      <c r="CS32" s="372"/>
      <c r="CT32" s="372"/>
      <c r="CU32" s="373"/>
      <c r="CV32" s="375"/>
      <c r="CW32" s="372"/>
      <c r="CX32" s="372"/>
      <c r="CY32" s="372"/>
      <c r="CZ32" s="372"/>
      <c r="DA32" s="372"/>
      <c r="DB32" s="372"/>
      <c r="DC32" s="372"/>
      <c r="DD32" s="372"/>
      <c r="DE32" s="373"/>
      <c r="DF32" s="342"/>
      <c r="DG32" s="343"/>
      <c r="DH32" s="343"/>
      <c r="DI32" s="343"/>
      <c r="DJ32" s="343"/>
      <c r="DK32" s="343"/>
      <c r="DL32" s="343"/>
      <c r="DM32" s="343"/>
      <c r="DN32" s="343"/>
      <c r="DO32" s="343"/>
      <c r="DP32" s="343"/>
      <c r="DQ32" s="343"/>
      <c r="DR32" s="367"/>
      <c r="DS32" s="342"/>
      <c r="DT32" s="343"/>
      <c r="DU32" s="343"/>
      <c r="DV32" s="343"/>
      <c r="DW32" s="343"/>
      <c r="DX32" s="343"/>
      <c r="DY32" s="343"/>
      <c r="DZ32" s="343"/>
      <c r="EA32" s="343"/>
      <c r="EB32" s="343"/>
      <c r="EC32" s="343"/>
      <c r="ED32" s="343"/>
      <c r="EE32" s="367"/>
      <c r="EF32" s="342"/>
      <c r="EG32" s="343"/>
      <c r="EH32" s="343"/>
      <c r="EI32" s="343"/>
      <c r="EJ32" s="343"/>
      <c r="EK32" s="343"/>
      <c r="EL32" s="343"/>
      <c r="EM32" s="343"/>
      <c r="EN32" s="343"/>
      <c r="EO32" s="343"/>
      <c r="EP32" s="343"/>
      <c r="EQ32" s="343"/>
      <c r="ER32" s="367"/>
      <c r="ES32" s="342"/>
      <c r="ET32" s="343"/>
      <c r="EU32" s="343"/>
      <c r="EV32" s="343"/>
      <c r="EW32" s="343"/>
      <c r="EX32" s="343"/>
      <c r="EY32" s="343"/>
      <c r="EZ32" s="343"/>
      <c r="FA32" s="343"/>
      <c r="FB32" s="343"/>
      <c r="FC32" s="343"/>
      <c r="FD32" s="343"/>
      <c r="FE32" s="344"/>
    </row>
    <row r="33" s="1" customFormat="1" ht="11.25"/>
    <row r="34" spans="2:54" s="28" customFormat="1" ht="4.5" customHeight="1">
      <c r="B34" s="2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</row>
    <row r="35" spans="1:100" s="28" customFormat="1" ht="15.75">
      <c r="A35" s="27" t="s">
        <v>232</v>
      </c>
      <c r="B35" s="2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</row>
    <row r="36" spans="1:145" s="28" customFormat="1" ht="15.75">
      <c r="A36" s="27" t="s">
        <v>210</v>
      </c>
      <c r="B36" s="27"/>
      <c r="BZ36" s="359"/>
      <c r="CA36" s="359"/>
      <c r="CB36" s="359"/>
      <c r="CC36" s="359"/>
      <c r="CD36" s="359"/>
      <c r="CE36" s="359"/>
      <c r="CF36" s="359"/>
      <c r="CG36" s="359"/>
      <c r="CH36" s="359"/>
      <c r="CI36" s="359"/>
      <c r="CJ36" s="359"/>
      <c r="CK36" s="359"/>
      <c r="CL36" s="359"/>
      <c r="CM36" s="359"/>
      <c r="CN36" s="359"/>
      <c r="CO36" s="359"/>
      <c r="CP36" s="359"/>
      <c r="CQ36" s="359"/>
      <c r="CR36" s="359"/>
      <c r="CS36" s="359"/>
      <c r="CT36" s="359"/>
      <c r="CU36" s="359"/>
      <c r="DE36" s="359" t="s">
        <v>280</v>
      </c>
      <c r="DF36" s="359"/>
      <c r="DG36" s="359"/>
      <c r="DH36" s="359"/>
      <c r="DI36" s="359"/>
      <c r="DJ36" s="359"/>
      <c r="DK36" s="359"/>
      <c r="DL36" s="359"/>
      <c r="DM36" s="359"/>
      <c r="DN36" s="359"/>
      <c r="DO36" s="359"/>
      <c r="DP36" s="359"/>
      <c r="DQ36" s="359"/>
      <c r="DR36" s="359"/>
      <c r="DS36" s="359"/>
      <c r="DT36" s="359"/>
      <c r="DU36" s="359"/>
      <c r="DV36" s="359"/>
      <c r="DW36" s="359"/>
      <c r="DX36" s="359"/>
      <c r="DY36" s="359"/>
      <c r="DZ36" s="359"/>
      <c r="EA36" s="359"/>
      <c r="EB36" s="359"/>
      <c r="EC36" s="359"/>
      <c r="ED36" s="359"/>
      <c r="EE36" s="359"/>
      <c r="EF36" s="359"/>
      <c r="EG36" s="359"/>
      <c r="EH36" s="359"/>
      <c r="EI36" s="359"/>
      <c r="EJ36" s="359"/>
      <c r="EK36" s="359"/>
      <c r="EL36" s="359"/>
      <c r="EM36" s="359"/>
      <c r="EN36" s="359"/>
      <c r="EO36" s="359"/>
    </row>
    <row r="37" spans="1:145" s="6" customFormat="1" ht="11.25">
      <c r="A37" s="5"/>
      <c r="B37" s="5"/>
      <c r="BZ37" s="414" t="s">
        <v>17</v>
      </c>
      <c r="CA37" s="414"/>
      <c r="CB37" s="414"/>
      <c r="CC37" s="414"/>
      <c r="CD37" s="414"/>
      <c r="CE37" s="414"/>
      <c r="CF37" s="414"/>
      <c r="CG37" s="414"/>
      <c r="CH37" s="414"/>
      <c r="CI37" s="414"/>
      <c r="CJ37" s="414"/>
      <c r="CK37" s="414"/>
      <c r="CL37" s="414"/>
      <c r="CM37" s="414"/>
      <c r="CN37" s="414"/>
      <c r="CO37" s="414"/>
      <c r="CP37" s="414"/>
      <c r="CQ37" s="414"/>
      <c r="CR37" s="414"/>
      <c r="CS37" s="414"/>
      <c r="CT37" s="414"/>
      <c r="CU37" s="414"/>
      <c r="DE37" s="414" t="s">
        <v>18</v>
      </c>
      <c r="DF37" s="414"/>
      <c r="DG37" s="414"/>
      <c r="DH37" s="414"/>
      <c r="DI37" s="414"/>
      <c r="DJ37" s="414"/>
      <c r="DK37" s="414"/>
      <c r="DL37" s="414"/>
      <c r="DM37" s="414"/>
      <c r="DN37" s="414"/>
      <c r="DO37" s="414"/>
      <c r="DP37" s="414"/>
      <c r="DQ37" s="414"/>
      <c r="DR37" s="414"/>
      <c r="DS37" s="414"/>
      <c r="DT37" s="414"/>
      <c r="DU37" s="414"/>
      <c r="DV37" s="414"/>
      <c r="DW37" s="414"/>
      <c r="DX37" s="414"/>
      <c r="DY37" s="414"/>
      <c r="DZ37" s="414"/>
      <c r="EA37" s="414"/>
      <c r="EB37" s="414"/>
      <c r="EC37" s="414"/>
      <c r="ED37" s="414"/>
      <c r="EE37" s="414"/>
      <c r="EF37" s="414"/>
      <c r="EG37" s="414"/>
      <c r="EH37" s="414"/>
      <c r="EI37" s="414"/>
      <c r="EJ37" s="414"/>
      <c r="EK37" s="414"/>
      <c r="EL37" s="414"/>
      <c r="EM37" s="414"/>
      <c r="EN37" s="414"/>
      <c r="EO37" s="414"/>
    </row>
    <row r="38" spans="1:2" s="6" customFormat="1" ht="11.25">
      <c r="A38" s="5" t="s">
        <v>211</v>
      </c>
      <c r="B38" s="5"/>
    </row>
    <row r="39" spans="1:145" s="6" customFormat="1" ht="11.25">
      <c r="A39" s="5" t="s">
        <v>233</v>
      </c>
      <c r="B39" s="5"/>
      <c r="BZ39" s="415"/>
      <c r="CA39" s="415"/>
      <c r="CB39" s="415"/>
      <c r="CC39" s="415"/>
      <c r="CD39" s="415"/>
      <c r="CE39" s="415"/>
      <c r="CF39" s="415"/>
      <c r="CG39" s="415"/>
      <c r="CH39" s="415"/>
      <c r="CI39" s="415"/>
      <c r="CJ39" s="415"/>
      <c r="CK39" s="415"/>
      <c r="CL39" s="415"/>
      <c r="CM39" s="415"/>
      <c r="CN39" s="415"/>
      <c r="CO39" s="415"/>
      <c r="CP39" s="415"/>
      <c r="CQ39" s="415"/>
      <c r="CR39" s="415"/>
      <c r="CS39" s="415"/>
      <c r="CT39" s="415"/>
      <c r="CU39" s="415"/>
      <c r="DE39" s="415"/>
      <c r="DF39" s="415"/>
      <c r="DG39" s="415"/>
      <c r="DH39" s="415"/>
      <c r="DI39" s="415"/>
      <c r="DJ39" s="415"/>
      <c r="DK39" s="415"/>
      <c r="DL39" s="415"/>
      <c r="DM39" s="415"/>
      <c r="DN39" s="415"/>
      <c r="DO39" s="415"/>
      <c r="DP39" s="415"/>
      <c r="DQ39" s="415"/>
      <c r="DR39" s="415"/>
      <c r="DS39" s="415"/>
      <c r="DT39" s="415"/>
      <c r="DU39" s="415"/>
      <c r="DV39" s="415"/>
      <c r="DW39" s="415"/>
      <c r="DX39" s="415"/>
      <c r="DY39" s="415"/>
      <c r="DZ39" s="415"/>
      <c r="EA39" s="415"/>
      <c r="EB39" s="415"/>
      <c r="EC39" s="415"/>
      <c r="ED39" s="415"/>
      <c r="EE39" s="415"/>
      <c r="EF39" s="415"/>
      <c r="EG39" s="415"/>
      <c r="EH39" s="415"/>
      <c r="EI39" s="415"/>
      <c r="EJ39" s="415"/>
      <c r="EK39" s="415"/>
      <c r="EL39" s="415"/>
      <c r="EM39" s="415"/>
      <c r="EN39" s="415"/>
      <c r="EO39" s="415"/>
    </row>
    <row r="40" spans="1:145" s="6" customFormat="1" ht="11.25">
      <c r="A40" s="5"/>
      <c r="B40" s="5"/>
      <c r="BZ40" s="414" t="s">
        <v>17</v>
      </c>
      <c r="CA40" s="414"/>
      <c r="CB40" s="414"/>
      <c r="CC40" s="414"/>
      <c r="CD40" s="414"/>
      <c r="CE40" s="414"/>
      <c r="CF40" s="414"/>
      <c r="CG40" s="414"/>
      <c r="CH40" s="414"/>
      <c r="CI40" s="414"/>
      <c r="CJ40" s="414"/>
      <c r="CK40" s="414"/>
      <c r="CL40" s="414"/>
      <c r="CM40" s="414"/>
      <c r="CN40" s="414"/>
      <c r="CO40" s="414"/>
      <c r="CP40" s="414"/>
      <c r="CQ40" s="414"/>
      <c r="CR40" s="414"/>
      <c r="CS40" s="414"/>
      <c r="CT40" s="414"/>
      <c r="CU40" s="414"/>
      <c r="DE40" s="414" t="s">
        <v>18</v>
      </c>
      <c r="DF40" s="414"/>
      <c r="DG40" s="414"/>
      <c r="DH40" s="414"/>
      <c r="DI40" s="414"/>
      <c r="DJ40" s="414"/>
      <c r="DK40" s="414"/>
      <c r="DL40" s="414"/>
      <c r="DM40" s="414"/>
      <c r="DN40" s="414"/>
      <c r="DO40" s="414"/>
      <c r="DP40" s="414"/>
      <c r="DQ40" s="414"/>
      <c r="DR40" s="414"/>
      <c r="DS40" s="414"/>
      <c r="DT40" s="414"/>
      <c r="DU40" s="414"/>
      <c r="DV40" s="414"/>
      <c r="DW40" s="414"/>
      <c r="DX40" s="414"/>
      <c r="DY40" s="414"/>
      <c r="DZ40" s="414"/>
      <c r="EA40" s="414"/>
      <c r="EB40" s="414"/>
      <c r="EC40" s="414"/>
      <c r="ED40" s="414"/>
      <c r="EE40" s="414"/>
      <c r="EF40" s="414"/>
      <c r="EG40" s="414"/>
      <c r="EH40" s="414"/>
      <c r="EI40" s="414"/>
      <c r="EJ40" s="414"/>
      <c r="EK40" s="414"/>
      <c r="EL40" s="414"/>
      <c r="EM40" s="414"/>
      <c r="EN40" s="414"/>
      <c r="EO40" s="414"/>
    </row>
    <row r="41" spans="1:145" s="28" customFormat="1" ht="39" customHeight="1">
      <c r="A41" s="27" t="s">
        <v>234</v>
      </c>
      <c r="B41" s="27"/>
      <c r="Y41" s="418" t="s">
        <v>274</v>
      </c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  <c r="AU41" s="418"/>
      <c r="AV41" s="418"/>
      <c r="AW41" s="418"/>
      <c r="AX41" s="418"/>
      <c r="AY41" s="418"/>
      <c r="AZ41" s="418"/>
      <c r="BA41" s="418"/>
      <c r="BB41" s="418"/>
      <c r="BC41" s="418"/>
      <c r="BD41" s="418"/>
      <c r="BE41" s="418"/>
      <c r="BF41" s="418"/>
      <c r="BG41" s="418"/>
      <c r="BH41" s="418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DE41" s="359" t="s">
        <v>351</v>
      </c>
      <c r="DF41" s="359"/>
      <c r="DG41" s="359"/>
      <c r="DH41" s="359"/>
      <c r="DI41" s="359"/>
      <c r="DJ41" s="359"/>
      <c r="DK41" s="359"/>
      <c r="DL41" s="359"/>
      <c r="DM41" s="359"/>
      <c r="DN41" s="359"/>
      <c r="DO41" s="359"/>
      <c r="DP41" s="359"/>
      <c r="DQ41" s="359"/>
      <c r="DR41" s="359"/>
      <c r="DS41" s="359"/>
      <c r="DT41" s="359"/>
      <c r="DU41" s="359"/>
      <c r="DV41" s="359"/>
      <c r="DW41" s="359"/>
      <c r="DX41" s="359"/>
      <c r="DY41" s="359"/>
      <c r="DZ41" s="359"/>
      <c r="EA41" s="359"/>
      <c r="EB41" s="359"/>
      <c r="EC41" s="359"/>
      <c r="ED41" s="359"/>
      <c r="EE41" s="359"/>
      <c r="EF41" s="359"/>
      <c r="EG41" s="359"/>
      <c r="EH41" s="359"/>
      <c r="EI41" s="359"/>
      <c r="EJ41" s="359"/>
      <c r="EK41" s="359"/>
      <c r="EL41" s="359"/>
      <c r="EM41" s="359"/>
      <c r="EN41" s="359"/>
      <c r="EO41" s="359"/>
    </row>
    <row r="42" spans="2:145" s="6" customFormat="1" ht="11.25">
      <c r="B42" s="5"/>
      <c r="AL42" s="5" t="s">
        <v>235</v>
      </c>
      <c r="BZ42" s="414" t="s">
        <v>17</v>
      </c>
      <c r="CA42" s="414"/>
      <c r="CB42" s="414"/>
      <c r="CC42" s="414"/>
      <c r="CD42" s="414"/>
      <c r="CE42" s="414"/>
      <c r="CF42" s="414"/>
      <c r="CG42" s="414"/>
      <c r="CH42" s="414"/>
      <c r="CI42" s="414"/>
      <c r="CJ42" s="414"/>
      <c r="CK42" s="414"/>
      <c r="CL42" s="414"/>
      <c r="CM42" s="414"/>
      <c r="CN42" s="414"/>
      <c r="CO42" s="414"/>
      <c r="CP42" s="414"/>
      <c r="CQ42" s="414"/>
      <c r="CR42" s="414"/>
      <c r="CS42" s="414"/>
      <c r="CT42" s="414"/>
      <c r="CU42" s="414"/>
      <c r="DE42" s="414" t="s">
        <v>18</v>
      </c>
      <c r="DF42" s="414"/>
      <c r="DG42" s="414"/>
      <c r="DH42" s="414"/>
      <c r="DI42" s="414"/>
      <c r="DJ42" s="414"/>
      <c r="DK42" s="414"/>
      <c r="DL42" s="414"/>
      <c r="DM42" s="414"/>
      <c r="DN42" s="414"/>
      <c r="DO42" s="414"/>
      <c r="DP42" s="414"/>
      <c r="DQ42" s="414"/>
      <c r="DR42" s="414"/>
      <c r="DS42" s="414"/>
      <c r="DT42" s="414"/>
      <c r="DU42" s="414"/>
      <c r="DV42" s="414"/>
      <c r="DW42" s="414"/>
      <c r="DX42" s="414"/>
      <c r="DY42" s="414"/>
      <c r="DZ42" s="414"/>
      <c r="EA42" s="414"/>
      <c r="EB42" s="414"/>
      <c r="EC42" s="414"/>
      <c r="ED42" s="414"/>
      <c r="EE42" s="414"/>
      <c r="EF42" s="414"/>
      <c r="EG42" s="414"/>
      <c r="EH42" s="414"/>
      <c r="EI42" s="414"/>
      <c r="EJ42" s="414"/>
      <c r="EK42" s="414"/>
      <c r="EL42" s="414"/>
      <c r="EM42" s="414"/>
      <c r="EN42" s="414"/>
      <c r="EO42" s="414"/>
    </row>
    <row r="43" spans="1:35" s="6" customFormat="1" ht="15" customHeight="1">
      <c r="A43" s="5" t="s">
        <v>212</v>
      </c>
      <c r="B43" s="5"/>
      <c r="G43" s="319" t="s">
        <v>352</v>
      </c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</row>
    <row r="44" spans="2:36" s="6" customFormat="1" ht="25.5" customHeight="1">
      <c r="B44" s="7" t="s">
        <v>19</v>
      </c>
      <c r="C44" s="416"/>
      <c r="D44" s="416"/>
      <c r="E44" s="416"/>
      <c r="F44" s="416"/>
      <c r="G44" s="6" t="s">
        <v>19</v>
      </c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7">
        <v>20</v>
      </c>
      <c r="AC44" s="417"/>
      <c r="AD44" s="417"/>
      <c r="AE44" s="417"/>
      <c r="AF44" s="309" t="s">
        <v>238</v>
      </c>
      <c r="AG44" s="309"/>
      <c r="AH44" s="309"/>
      <c r="AI44" s="309"/>
      <c r="AJ44" s="6" t="s">
        <v>3</v>
      </c>
    </row>
    <row r="45" spans="2:35" s="6" customFormat="1" ht="11.25">
      <c r="B45" s="7"/>
      <c r="C45" s="17"/>
      <c r="D45" s="17"/>
      <c r="E45" s="17"/>
      <c r="F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6"/>
      <c r="AC45" s="16"/>
      <c r="AD45" s="16"/>
      <c r="AE45" s="16"/>
      <c r="AF45" s="18"/>
      <c r="AG45" s="18"/>
      <c r="AH45" s="18"/>
      <c r="AI45" s="18"/>
    </row>
    <row r="46" spans="1:44" s="6" customFormat="1" ht="3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</row>
    <row r="47" spans="1:145" s="13" customFormat="1" ht="11.25">
      <c r="A47" s="19"/>
      <c r="B47" s="20"/>
      <c r="C47" s="15"/>
      <c r="D47" s="15"/>
      <c r="E47" s="15"/>
      <c r="F47" s="15"/>
      <c r="G47" s="19"/>
      <c r="H47" s="19"/>
      <c r="I47" s="19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20"/>
      <c r="AC47" s="20"/>
      <c r="AD47" s="20"/>
      <c r="AE47" s="20"/>
      <c r="AF47" s="21"/>
      <c r="AG47" s="21"/>
      <c r="AH47" s="21"/>
      <c r="AI47" s="21"/>
      <c r="AJ47" s="19"/>
      <c r="AK47" s="19"/>
      <c r="AL47" s="19"/>
      <c r="AM47" s="19"/>
      <c r="AN47" s="19"/>
      <c r="AO47" s="19"/>
      <c r="AP47" s="19"/>
      <c r="AQ47" s="19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</row>
    <row r="48" spans="1:161" ht="11.25">
      <c r="A48" s="421" t="s">
        <v>225</v>
      </c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421"/>
      <c r="AF48" s="421"/>
      <c r="AG48" s="421"/>
      <c r="AH48" s="421"/>
      <c r="AI48" s="421"/>
      <c r="AJ48" s="421"/>
      <c r="AK48" s="421"/>
      <c r="AL48" s="421"/>
      <c r="AM48" s="421"/>
      <c r="AN48" s="421"/>
      <c r="AO48" s="421"/>
      <c r="AP48" s="421"/>
      <c r="AQ48" s="421"/>
      <c r="AR48" s="421"/>
      <c r="AS48" s="421"/>
      <c r="AT48" s="421"/>
      <c r="AU48" s="421"/>
      <c r="AV48" s="421"/>
      <c r="AW48" s="421"/>
      <c r="AX48" s="421"/>
      <c r="AY48" s="421"/>
      <c r="AZ48" s="421"/>
      <c r="BA48" s="421"/>
      <c r="BB48" s="421"/>
      <c r="BC48" s="421"/>
      <c r="BD48" s="421"/>
      <c r="BE48" s="421"/>
      <c r="BF48" s="421"/>
      <c r="BG48" s="421"/>
      <c r="BH48" s="421"/>
      <c r="BI48" s="421"/>
      <c r="BJ48" s="421"/>
      <c r="BK48" s="421"/>
      <c r="BL48" s="421"/>
      <c r="BM48" s="421"/>
      <c r="BN48" s="421"/>
      <c r="BO48" s="421"/>
      <c r="BP48" s="421"/>
      <c r="BQ48" s="421"/>
      <c r="BR48" s="421"/>
      <c r="BS48" s="421"/>
      <c r="BT48" s="421"/>
      <c r="BU48" s="421"/>
      <c r="BV48" s="421"/>
      <c r="BW48" s="421"/>
      <c r="BX48" s="421"/>
      <c r="BY48" s="421"/>
      <c r="BZ48" s="421"/>
      <c r="CA48" s="421"/>
      <c r="CB48" s="421"/>
      <c r="CC48" s="421"/>
      <c r="CD48" s="421"/>
      <c r="CE48" s="421"/>
      <c r="CF48" s="421"/>
      <c r="CG48" s="421"/>
      <c r="CH48" s="421"/>
      <c r="CI48" s="421"/>
      <c r="CJ48" s="421"/>
      <c r="CK48" s="421"/>
      <c r="CL48" s="421"/>
      <c r="CM48" s="421"/>
      <c r="CN48" s="421"/>
      <c r="CO48" s="421"/>
      <c r="CP48" s="421"/>
      <c r="CQ48" s="421"/>
      <c r="CR48" s="421"/>
      <c r="CS48" s="421"/>
      <c r="CT48" s="421"/>
      <c r="CU48" s="421"/>
      <c r="CV48" s="421"/>
      <c r="CW48" s="421"/>
      <c r="CX48" s="421"/>
      <c r="CY48" s="421"/>
      <c r="CZ48" s="421"/>
      <c r="DA48" s="421"/>
      <c r="DB48" s="421"/>
      <c r="DC48" s="421"/>
      <c r="DD48" s="421"/>
      <c r="DE48" s="421"/>
      <c r="DF48" s="421"/>
      <c r="DG48" s="421"/>
      <c r="DH48" s="421"/>
      <c r="DI48" s="421"/>
      <c r="DJ48" s="421"/>
      <c r="DK48" s="421"/>
      <c r="DL48" s="421"/>
      <c r="DM48" s="421"/>
      <c r="DN48" s="421"/>
      <c r="DO48" s="421"/>
      <c r="DP48" s="421"/>
      <c r="DQ48" s="421"/>
      <c r="DR48" s="421"/>
      <c r="DS48" s="421"/>
      <c r="DT48" s="421"/>
      <c r="DU48" s="421"/>
      <c r="DV48" s="421"/>
      <c r="DW48" s="421"/>
      <c r="DX48" s="421"/>
      <c r="DY48" s="421"/>
      <c r="DZ48" s="421"/>
      <c r="EA48" s="421"/>
      <c r="EB48" s="421"/>
      <c r="EC48" s="421"/>
      <c r="ED48" s="421"/>
      <c r="EE48" s="421"/>
      <c r="EF48" s="421"/>
      <c r="EG48" s="421"/>
      <c r="EH48" s="421"/>
      <c r="EI48" s="421"/>
      <c r="EJ48" s="421"/>
      <c r="EK48" s="421"/>
      <c r="EL48" s="421"/>
      <c r="EM48" s="421"/>
      <c r="EN48" s="421"/>
      <c r="EO48" s="421"/>
      <c r="EP48" s="421"/>
      <c r="EQ48" s="421"/>
      <c r="ER48" s="421"/>
      <c r="ES48" s="421"/>
      <c r="ET48" s="421"/>
      <c r="EU48" s="421"/>
      <c r="EV48" s="421"/>
      <c r="EW48" s="421"/>
      <c r="EX48" s="421"/>
      <c r="EY48" s="421"/>
      <c r="EZ48" s="421"/>
      <c r="FA48" s="421"/>
      <c r="FB48" s="421"/>
      <c r="FC48" s="421"/>
      <c r="FD48" s="421"/>
      <c r="FE48" s="421"/>
    </row>
    <row r="49" spans="1:161" ht="11.25">
      <c r="A49" s="422"/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2"/>
      <c r="AG49" s="422"/>
      <c r="AH49" s="422"/>
      <c r="AI49" s="422"/>
      <c r="AJ49" s="422"/>
      <c r="AK49" s="422"/>
      <c r="AL49" s="422"/>
      <c r="AM49" s="422"/>
      <c r="AN49" s="422"/>
      <c r="AO49" s="422"/>
      <c r="AP49" s="422"/>
      <c r="AQ49" s="422"/>
      <c r="AR49" s="422"/>
      <c r="AS49" s="422"/>
      <c r="AT49" s="422"/>
      <c r="AU49" s="422"/>
      <c r="AV49" s="422"/>
      <c r="AW49" s="422"/>
      <c r="AX49" s="422"/>
      <c r="AY49" s="422"/>
      <c r="AZ49" s="422"/>
      <c r="BA49" s="422"/>
      <c r="BB49" s="422"/>
      <c r="BC49" s="422"/>
      <c r="BD49" s="422"/>
      <c r="BE49" s="422"/>
      <c r="BF49" s="422"/>
      <c r="BG49" s="422"/>
      <c r="BH49" s="422"/>
      <c r="BI49" s="422"/>
      <c r="BJ49" s="422"/>
      <c r="BK49" s="422"/>
      <c r="BL49" s="422"/>
      <c r="BM49" s="422"/>
      <c r="BN49" s="422"/>
      <c r="BO49" s="422"/>
      <c r="BP49" s="422"/>
      <c r="BQ49" s="422"/>
      <c r="BR49" s="422"/>
      <c r="BS49" s="422"/>
      <c r="BT49" s="422"/>
      <c r="BU49" s="422"/>
      <c r="BV49" s="422"/>
      <c r="BW49" s="422"/>
      <c r="BX49" s="422"/>
      <c r="BY49" s="422"/>
      <c r="BZ49" s="422"/>
      <c r="CA49" s="422"/>
      <c r="CB49" s="422"/>
      <c r="CC49" s="422"/>
      <c r="CD49" s="422"/>
      <c r="CE49" s="422"/>
      <c r="CF49" s="422"/>
      <c r="CG49" s="422"/>
      <c r="CH49" s="422"/>
      <c r="CI49" s="422"/>
      <c r="CJ49" s="422"/>
      <c r="CK49" s="422"/>
      <c r="CL49" s="422"/>
      <c r="CM49" s="422"/>
      <c r="CN49" s="422"/>
      <c r="CO49" s="422"/>
      <c r="CP49" s="422"/>
      <c r="CQ49" s="422"/>
      <c r="CR49" s="422"/>
      <c r="CS49" s="422"/>
      <c r="CT49" s="422"/>
      <c r="CU49" s="422"/>
      <c r="CV49" s="422"/>
      <c r="CW49" s="422"/>
      <c r="CX49" s="422"/>
      <c r="CY49" s="422"/>
      <c r="CZ49" s="422"/>
      <c r="DA49" s="422"/>
      <c r="DB49" s="422"/>
      <c r="DC49" s="422"/>
      <c r="DD49" s="422"/>
      <c r="DE49" s="422"/>
      <c r="DF49" s="422"/>
      <c r="DG49" s="422"/>
      <c r="DH49" s="422"/>
      <c r="DI49" s="422"/>
      <c r="DJ49" s="422"/>
      <c r="DK49" s="422"/>
      <c r="DL49" s="422"/>
      <c r="DM49" s="422"/>
      <c r="DN49" s="422"/>
      <c r="DO49" s="422"/>
      <c r="DP49" s="422"/>
      <c r="DQ49" s="422"/>
      <c r="DR49" s="422"/>
      <c r="DS49" s="422"/>
      <c r="DT49" s="422"/>
      <c r="DU49" s="422"/>
      <c r="DV49" s="422"/>
      <c r="DW49" s="422"/>
      <c r="DX49" s="422"/>
      <c r="DY49" s="422"/>
      <c r="DZ49" s="422"/>
      <c r="EA49" s="422"/>
      <c r="EB49" s="422"/>
      <c r="EC49" s="422"/>
      <c r="ED49" s="422"/>
      <c r="EE49" s="422"/>
      <c r="EF49" s="422"/>
      <c r="EG49" s="422"/>
      <c r="EH49" s="422"/>
      <c r="EI49" s="422"/>
      <c r="EJ49" s="422"/>
      <c r="EK49" s="422"/>
      <c r="EL49" s="422"/>
      <c r="EM49" s="422"/>
      <c r="EN49" s="422"/>
      <c r="EO49" s="422"/>
      <c r="EP49" s="422"/>
      <c r="EQ49" s="422"/>
      <c r="ER49" s="422"/>
      <c r="ES49" s="422"/>
      <c r="ET49" s="422"/>
      <c r="EU49" s="422"/>
      <c r="EV49" s="422"/>
      <c r="EW49" s="422"/>
      <c r="EX49" s="422"/>
      <c r="EY49" s="422"/>
      <c r="EZ49" s="422"/>
      <c r="FA49" s="422"/>
      <c r="FB49" s="422"/>
      <c r="FC49" s="422"/>
      <c r="FD49" s="422"/>
      <c r="FE49" s="422"/>
    </row>
    <row r="50" spans="1:161" ht="11.25">
      <c r="A50" s="419" t="s">
        <v>226</v>
      </c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0"/>
      <c r="BF50" s="420"/>
      <c r="BG50" s="420"/>
      <c r="BH50" s="420"/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420"/>
      <c r="BT50" s="420"/>
      <c r="BU50" s="420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420"/>
      <c r="CG50" s="420"/>
      <c r="CH50" s="420"/>
      <c r="CI50" s="420"/>
      <c r="CJ50" s="420"/>
      <c r="CK50" s="420"/>
      <c r="CL50" s="420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0"/>
      <c r="CY50" s="420"/>
      <c r="CZ50" s="420"/>
      <c r="DA50" s="420"/>
      <c r="DB50" s="420"/>
      <c r="DC50" s="420"/>
      <c r="DD50" s="420"/>
      <c r="DE50" s="420"/>
      <c r="DF50" s="420"/>
      <c r="DG50" s="420"/>
      <c r="DH50" s="420"/>
      <c r="DI50" s="420"/>
      <c r="DJ50" s="420"/>
      <c r="DK50" s="420"/>
      <c r="DL50" s="420"/>
      <c r="DM50" s="420"/>
      <c r="DN50" s="420"/>
      <c r="DO50" s="420"/>
      <c r="DP50" s="420"/>
      <c r="DQ50" s="420"/>
      <c r="DR50" s="420"/>
      <c r="DS50" s="420"/>
      <c r="DT50" s="420"/>
      <c r="DU50" s="420"/>
      <c r="DV50" s="420"/>
      <c r="DW50" s="420"/>
      <c r="DX50" s="420"/>
      <c r="DY50" s="420"/>
      <c r="DZ50" s="420"/>
      <c r="EA50" s="420"/>
      <c r="EB50" s="420"/>
      <c r="EC50" s="420"/>
      <c r="ED50" s="420"/>
      <c r="EE50" s="420"/>
      <c r="EF50" s="420"/>
      <c r="EG50" s="420"/>
      <c r="EH50" s="420"/>
      <c r="EI50" s="420"/>
      <c r="EJ50" s="420"/>
      <c r="EK50" s="420"/>
      <c r="EL50" s="420"/>
      <c r="EM50" s="420"/>
      <c r="EN50" s="420"/>
      <c r="EO50" s="420"/>
      <c r="EP50" s="420"/>
      <c r="EQ50" s="420"/>
      <c r="ER50" s="420"/>
      <c r="ES50" s="420"/>
      <c r="ET50" s="420"/>
      <c r="EU50" s="420"/>
      <c r="EV50" s="420"/>
      <c r="EW50" s="420"/>
      <c r="EX50" s="420"/>
      <c r="EY50" s="420"/>
      <c r="EZ50" s="420"/>
      <c r="FA50" s="420"/>
      <c r="FB50" s="420"/>
      <c r="FC50" s="420"/>
      <c r="FD50" s="420"/>
      <c r="FE50" s="420"/>
    </row>
    <row r="51" spans="1:161" ht="11.25">
      <c r="A51" s="420"/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20"/>
      <c r="AD51" s="420"/>
      <c r="AE51" s="420"/>
      <c r="AF51" s="420"/>
      <c r="AG51" s="420"/>
      <c r="AH51" s="420"/>
      <c r="AI51" s="420"/>
      <c r="AJ51" s="420"/>
      <c r="AK51" s="420"/>
      <c r="AL51" s="420"/>
      <c r="AM51" s="420"/>
      <c r="AN51" s="420"/>
      <c r="AO51" s="420"/>
      <c r="AP51" s="420"/>
      <c r="AQ51" s="420"/>
      <c r="AR51" s="420"/>
      <c r="AS51" s="420"/>
      <c r="AT51" s="420"/>
      <c r="AU51" s="420"/>
      <c r="AV51" s="420"/>
      <c r="AW51" s="420"/>
      <c r="AX51" s="420"/>
      <c r="AY51" s="420"/>
      <c r="AZ51" s="420"/>
      <c r="BA51" s="420"/>
      <c r="BB51" s="420"/>
      <c r="BC51" s="420"/>
      <c r="BD51" s="420"/>
      <c r="BE51" s="420"/>
      <c r="BF51" s="420"/>
      <c r="BG51" s="420"/>
      <c r="BH51" s="420"/>
      <c r="BI51" s="420"/>
      <c r="BJ51" s="420"/>
      <c r="BK51" s="420"/>
      <c r="BL51" s="420"/>
      <c r="BM51" s="420"/>
      <c r="BN51" s="420"/>
      <c r="BO51" s="420"/>
      <c r="BP51" s="420"/>
      <c r="BQ51" s="420"/>
      <c r="BR51" s="420"/>
      <c r="BS51" s="420"/>
      <c r="BT51" s="420"/>
      <c r="BU51" s="420"/>
      <c r="BV51" s="420"/>
      <c r="BW51" s="420"/>
      <c r="BX51" s="420"/>
      <c r="BY51" s="420"/>
      <c r="BZ51" s="420"/>
      <c r="CA51" s="420"/>
      <c r="CB51" s="420"/>
      <c r="CC51" s="420"/>
      <c r="CD51" s="420"/>
      <c r="CE51" s="420"/>
      <c r="CF51" s="420"/>
      <c r="CG51" s="420"/>
      <c r="CH51" s="420"/>
      <c r="CI51" s="420"/>
      <c r="CJ51" s="420"/>
      <c r="CK51" s="420"/>
      <c r="CL51" s="420"/>
      <c r="CM51" s="420"/>
      <c r="CN51" s="420"/>
      <c r="CO51" s="420"/>
      <c r="CP51" s="420"/>
      <c r="CQ51" s="420"/>
      <c r="CR51" s="420"/>
      <c r="CS51" s="420"/>
      <c r="CT51" s="420"/>
      <c r="CU51" s="420"/>
      <c r="CV51" s="420"/>
      <c r="CW51" s="420"/>
      <c r="CX51" s="420"/>
      <c r="CY51" s="420"/>
      <c r="CZ51" s="420"/>
      <c r="DA51" s="420"/>
      <c r="DB51" s="420"/>
      <c r="DC51" s="420"/>
      <c r="DD51" s="420"/>
      <c r="DE51" s="420"/>
      <c r="DF51" s="420"/>
      <c r="DG51" s="420"/>
      <c r="DH51" s="420"/>
      <c r="DI51" s="420"/>
      <c r="DJ51" s="420"/>
      <c r="DK51" s="420"/>
      <c r="DL51" s="420"/>
      <c r="DM51" s="420"/>
      <c r="DN51" s="420"/>
      <c r="DO51" s="420"/>
      <c r="DP51" s="420"/>
      <c r="DQ51" s="420"/>
      <c r="DR51" s="420"/>
      <c r="DS51" s="420"/>
      <c r="DT51" s="420"/>
      <c r="DU51" s="420"/>
      <c r="DV51" s="420"/>
      <c r="DW51" s="420"/>
      <c r="DX51" s="420"/>
      <c r="DY51" s="420"/>
      <c r="DZ51" s="420"/>
      <c r="EA51" s="420"/>
      <c r="EB51" s="420"/>
      <c r="EC51" s="420"/>
      <c r="ED51" s="420"/>
      <c r="EE51" s="420"/>
      <c r="EF51" s="420"/>
      <c r="EG51" s="420"/>
      <c r="EH51" s="420"/>
      <c r="EI51" s="420"/>
      <c r="EJ51" s="420"/>
      <c r="EK51" s="420"/>
      <c r="EL51" s="420"/>
      <c r="EM51" s="420"/>
      <c r="EN51" s="420"/>
      <c r="EO51" s="420"/>
      <c r="EP51" s="420"/>
      <c r="EQ51" s="420"/>
      <c r="ER51" s="420"/>
      <c r="ES51" s="420"/>
      <c r="ET51" s="420"/>
      <c r="EU51" s="420"/>
      <c r="EV51" s="420"/>
      <c r="EW51" s="420"/>
      <c r="EX51" s="420"/>
      <c r="EY51" s="420"/>
      <c r="EZ51" s="420"/>
      <c r="FA51" s="420"/>
      <c r="FB51" s="420"/>
      <c r="FC51" s="420"/>
      <c r="FD51" s="420"/>
      <c r="FE51" s="420"/>
    </row>
    <row r="52" spans="1:161" ht="11.25">
      <c r="A52" s="420"/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20"/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420"/>
      <c r="BD52" s="420"/>
      <c r="BE52" s="420"/>
      <c r="BF52" s="420"/>
      <c r="BG52" s="420"/>
      <c r="BH52" s="420"/>
      <c r="BI52" s="420"/>
      <c r="BJ52" s="420"/>
      <c r="BK52" s="420"/>
      <c r="BL52" s="420"/>
      <c r="BM52" s="420"/>
      <c r="BN52" s="420"/>
      <c r="BO52" s="420"/>
      <c r="BP52" s="420"/>
      <c r="BQ52" s="420"/>
      <c r="BR52" s="420"/>
      <c r="BS52" s="420"/>
      <c r="BT52" s="420"/>
      <c r="BU52" s="420"/>
      <c r="BV52" s="420"/>
      <c r="BW52" s="420"/>
      <c r="BX52" s="420"/>
      <c r="BY52" s="420"/>
      <c r="BZ52" s="420"/>
      <c r="CA52" s="420"/>
      <c r="CB52" s="420"/>
      <c r="CC52" s="420"/>
      <c r="CD52" s="420"/>
      <c r="CE52" s="420"/>
      <c r="CF52" s="420"/>
      <c r="CG52" s="420"/>
      <c r="CH52" s="420"/>
      <c r="CI52" s="420"/>
      <c r="CJ52" s="420"/>
      <c r="CK52" s="420"/>
      <c r="CL52" s="420"/>
      <c r="CM52" s="420"/>
      <c r="CN52" s="420"/>
      <c r="CO52" s="420"/>
      <c r="CP52" s="420"/>
      <c r="CQ52" s="420"/>
      <c r="CR52" s="420"/>
      <c r="CS52" s="420"/>
      <c r="CT52" s="420"/>
      <c r="CU52" s="420"/>
      <c r="CV52" s="420"/>
      <c r="CW52" s="420"/>
      <c r="CX52" s="420"/>
      <c r="CY52" s="420"/>
      <c r="CZ52" s="420"/>
      <c r="DA52" s="420"/>
      <c r="DB52" s="420"/>
      <c r="DC52" s="420"/>
      <c r="DD52" s="420"/>
      <c r="DE52" s="420"/>
      <c r="DF52" s="420"/>
      <c r="DG52" s="420"/>
      <c r="DH52" s="420"/>
      <c r="DI52" s="420"/>
      <c r="DJ52" s="420"/>
      <c r="DK52" s="420"/>
      <c r="DL52" s="420"/>
      <c r="DM52" s="420"/>
      <c r="DN52" s="420"/>
      <c r="DO52" s="420"/>
      <c r="DP52" s="420"/>
      <c r="DQ52" s="420"/>
      <c r="DR52" s="420"/>
      <c r="DS52" s="420"/>
      <c r="DT52" s="420"/>
      <c r="DU52" s="420"/>
      <c r="DV52" s="420"/>
      <c r="DW52" s="420"/>
      <c r="DX52" s="420"/>
      <c r="DY52" s="420"/>
      <c r="DZ52" s="420"/>
      <c r="EA52" s="420"/>
      <c r="EB52" s="420"/>
      <c r="EC52" s="420"/>
      <c r="ED52" s="420"/>
      <c r="EE52" s="420"/>
      <c r="EF52" s="420"/>
      <c r="EG52" s="420"/>
      <c r="EH52" s="420"/>
      <c r="EI52" s="420"/>
      <c r="EJ52" s="420"/>
      <c r="EK52" s="420"/>
      <c r="EL52" s="420"/>
      <c r="EM52" s="420"/>
      <c r="EN52" s="420"/>
      <c r="EO52" s="420"/>
      <c r="EP52" s="420"/>
      <c r="EQ52" s="420"/>
      <c r="ER52" s="420"/>
      <c r="ES52" s="420"/>
      <c r="ET52" s="420"/>
      <c r="EU52" s="420"/>
      <c r="EV52" s="420"/>
      <c r="EW52" s="420"/>
      <c r="EX52" s="420"/>
      <c r="EY52" s="420"/>
      <c r="EZ52" s="420"/>
      <c r="FA52" s="420"/>
      <c r="FB52" s="420"/>
      <c r="FC52" s="420"/>
      <c r="FD52" s="420"/>
      <c r="FE52" s="420"/>
    </row>
    <row r="53" spans="1:161" ht="24" customHeight="1">
      <c r="A53" s="420"/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0"/>
      <c r="BF53" s="420"/>
      <c r="BG53" s="420"/>
      <c r="BH53" s="420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0"/>
      <c r="CB53" s="420"/>
      <c r="CC53" s="420"/>
      <c r="CD53" s="420"/>
      <c r="CE53" s="420"/>
      <c r="CF53" s="420"/>
      <c r="CG53" s="420"/>
      <c r="CH53" s="420"/>
      <c r="CI53" s="420"/>
      <c r="CJ53" s="420"/>
      <c r="CK53" s="420"/>
      <c r="CL53" s="420"/>
      <c r="CM53" s="420"/>
      <c r="CN53" s="420"/>
      <c r="CO53" s="420"/>
      <c r="CP53" s="420"/>
      <c r="CQ53" s="420"/>
      <c r="CR53" s="420"/>
      <c r="CS53" s="420"/>
      <c r="CT53" s="420"/>
      <c r="CU53" s="420"/>
      <c r="CV53" s="420"/>
      <c r="CW53" s="420"/>
      <c r="CX53" s="420"/>
      <c r="CY53" s="420"/>
      <c r="CZ53" s="420"/>
      <c r="DA53" s="420"/>
      <c r="DB53" s="420"/>
      <c r="DC53" s="420"/>
      <c r="DD53" s="420"/>
      <c r="DE53" s="420"/>
      <c r="DF53" s="420"/>
      <c r="DG53" s="420"/>
      <c r="DH53" s="420"/>
      <c r="DI53" s="420"/>
      <c r="DJ53" s="420"/>
      <c r="DK53" s="420"/>
      <c r="DL53" s="420"/>
      <c r="DM53" s="420"/>
      <c r="DN53" s="420"/>
      <c r="DO53" s="420"/>
      <c r="DP53" s="420"/>
      <c r="DQ53" s="420"/>
      <c r="DR53" s="420"/>
      <c r="DS53" s="420"/>
      <c r="DT53" s="420"/>
      <c r="DU53" s="420"/>
      <c r="DV53" s="420"/>
      <c r="DW53" s="420"/>
      <c r="DX53" s="420"/>
      <c r="DY53" s="420"/>
      <c r="DZ53" s="420"/>
      <c r="EA53" s="420"/>
      <c r="EB53" s="420"/>
      <c r="EC53" s="420"/>
      <c r="ED53" s="420"/>
      <c r="EE53" s="420"/>
      <c r="EF53" s="420"/>
      <c r="EG53" s="420"/>
      <c r="EH53" s="420"/>
      <c r="EI53" s="420"/>
      <c r="EJ53" s="420"/>
      <c r="EK53" s="420"/>
      <c r="EL53" s="420"/>
      <c r="EM53" s="420"/>
      <c r="EN53" s="420"/>
      <c r="EO53" s="420"/>
      <c r="EP53" s="420"/>
      <c r="EQ53" s="420"/>
      <c r="ER53" s="420"/>
      <c r="ES53" s="420"/>
      <c r="ET53" s="420"/>
      <c r="EU53" s="420"/>
      <c r="EV53" s="420"/>
      <c r="EW53" s="420"/>
      <c r="EX53" s="420"/>
      <c r="EY53" s="420"/>
      <c r="EZ53" s="420"/>
      <c r="FA53" s="420"/>
      <c r="FB53" s="420"/>
      <c r="FC53" s="420"/>
      <c r="FD53" s="420"/>
      <c r="FE53" s="420"/>
    </row>
    <row r="54" spans="1:161" ht="11.25">
      <c r="A54" s="423" t="s">
        <v>227</v>
      </c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3"/>
      <c r="AJ54" s="423"/>
      <c r="AK54" s="423"/>
      <c r="AL54" s="423"/>
      <c r="AM54" s="423"/>
      <c r="AN54" s="423"/>
      <c r="AO54" s="423"/>
      <c r="AP54" s="423"/>
      <c r="AQ54" s="423"/>
      <c r="AR54" s="423"/>
      <c r="AS54" s="423"/>
      <c r="AT54" s="423"/>
      <c r="AU54" s="423"/>
      <c r="AV54" s="423"/>
      <c r="AW54" s="423"/>
      <c r="AX54" s="423"/>
      <c r="AY54" s="423"/>
      <c r="AZ54" s="423"/>
      <c r="BA54" s="423"/>
      <c r="BB54" s="423"/>
      <c r="BC54" s="423"/>
      <c r="BD54" s="423"/>
      <c r="BE54" s="423"/>
      <c r="BF54" s="423"/>
      <c r="BG54" s="423"/>
      <c r="BH54" s="423"/>
      <c r="BI54" s="423"/>
      <c r="BJ54" s="423"/>
      <c r="BK54" s="423"/>
      <c r="BL54" s="423"/>
      <c r="BM54" s="423"/>
      <c r="BN54" s="423"/>
      <c r="BO54" s="423"/>
      <c r="BP54" s="423"/>
      <c r="BQ54" s="423"/>
      <c r="BR54" s="423"/>
      <c r="BS54" s="423"/>
      <c r="BT54" s="423"/>
      <c r="BU54" s="423"/>
      <c r="BV54" s="423"/>
      <c r="BW54" s="423"/>
      <c r="BX54" s="423"/>
      <c r="BY54" s="423"/>
      <c r="BZ54" s="423"/>
      <c r="CA54" s="423"/>
      <c r="CB54" s="423"/>
      <c r="CC54" s="423"/>
      <c r="CD54" s="423"/>
      <c r="CE54" s="423"/>
      <c r="CF54" s="423"/>
      <c r="CG54" s="423"/>
      <c r="CH54" s="423"/>
      <c r="CI54" s="423"/>
      <c r="CJ54" s="423"/>
      <c r="CK54" s="423"/>
      <c r="CL54" s="423"/>
      <c r="CM54" s="423"/>
      <c r="CN54" s="423"/>
      <c r="CO54" s="423"/>
      <c r="CP54" s="423"/>
      <c r="CQ54" s="423"/>
      <c r="CR54" s="423"/>
      <c r="CS54" s="423"/>
      <c r="CT54" s="423"/>
      <c r="CU54" s="423"/>
      <c r="CV54" s="423"/>
      <c r="CW54" s="423"/>
      <c r="CX54" s="423"/>
      <c r="CY54" s="423"/>
      <c r="CZ54" s="423"/>
      <c r="DA54" s="423"/>
      <c r="DB54" s="423"/>
      <c r="DC54" s="423"/>
      <c r="DD54" s="423"/>
      <c r="DE54" s="423"/>
      <c r="DF54" s="423"/>
      <c r="DG54" s="423"/>
      <c r="DH54" s="423"/>
      <c r="DI54" s="423"/>
      <c r="DJ54" s="423"/>
      <c r="DK54" s="423"/>
      <c r="DL54" s="423"/>
      <c r="DM54" s="423"/>
      <c r="DN54" s="423"/>
      <c r="DO54" s="423"/>
      <c r="DP54" s="423"/>
      <c r="DQ54" s="423"/>
      <c r="DR54" s="423"/>
      <c r="DS54" s="423"/>
      <c r="DT54" s="423"/>
      <c r="DU54" s="423"/>
      <c r="DV54" s="423"/>
      <c r="DW54" s="423"/>
      <c r="DX54" s="423"/>
      <c r="DY54" s="423"/>
      <c r="DZ54" s="423"/>
      <c r="EA54" s="423"/>
      <c r="EB54" s="423"/>
      <c r="EC54" s="423"/>
      <c r="ED54" s="423"/>
      <c r="EE54" s="423"/>
      <c r="EF54" s="423"/>
      <c r="EG54" s="423"/>
      <c r="EH54" s="423"/>
      <c r="EI54" s="423"/>
      <c r="EJ54" s="423"/>
      <c r="EK54" s="423"/>
      <c r="EL54" s="423"/>
      <c r="EM54" s="423"/>
      <c r="EN54" s="423"/>
      <c r="EO54" s="423"/>
      <c r="EP54" s="423"/>
      <c r="EQ54" s="423"/>
      <c r="ER54" s="423"/>
      <c r="ES54" s="423"/>
      <c r="ET54" s="423"/>
      <c r="EU54" s="423"/>
      <c r="EV54" s="423"/>
      <c r="EW54" s="423"/>
      <c r="EX54" s="423"/>
      <c r="EY54" s="423"/>
      <c r="EZ54" s="423"/>
      <c r="FA54" s="423"/>
      <c r="FB54" s="423"/>
      <c r="FC54" s="423"/>
      <c r="FD54" s="423"/>
      <c r="FE54" s="423"/>
    </row>
    <row r="55" spans="1:161" ht="11.25">
      <c r="A55" s="424"/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4"/>
      <c r="AN55" s="424"/>
      <c r="AO55" s="424"/>
      <c r="AP55" s="424"/>
      <c r="AQ55" s="424"/>
      <c r="AR55" s="424"/>
      <c r="AS55" s="424"/>
      <c r="AT55" s="424"/>
      <c r="AU55" s="424"/>
      <c r="AV55" s="424"/>
      <c r="AW55" s="424"/>
      <c r="AX55" s="424"/>
      <c r="AY55" s="424"/>
      <c r="AZ55" s="424"/>
      <c r="BA55" s="424"/>
      <c r="BB55" s="424"/>
      <c r="BC55" s="424"/>
      <c r="BD55" s="424"/>
      <c r="BE55" s="424"/>
      <c r="BF55" s="424"/>
      <c r="BG55" s="424"/>
      <c r="BH55" s="424"/>
      <c r="BI55" s="424"/>
      <c r="BJ55" s="424"/>
      <c r="BK55" s="424"/>
      <c r="BL55" s="424"/>
      <c r="BM55" s="424"/>
      <c r="BN55" s="424"/>
      <c r="BO55" s="424"/>
      <c r="BP55" s="424"/>
      <c r="BQ55" s="424"/>
      <c r="BR55" s="424"/>
      <c r="BS55" s="424"/>
      <c r="BT55" s="424"/>
      <c r="BU55" s="424"/>
      <c r="BV55" s="424"/>
      <c r="BW55" s="424"/>
      <c r="BX55" s="424"/>
      <c r="BY55" s="424"/>
      <c r="BZ55" s="424"/>
      <c r="CA55" s="424"/>
      <c r="CB55" s="424"/>
      <c r="CC55" s="424"/>
      <c r="CD55" s="424"/>
      <c r="CE55" s="424"/>
      <c r="CF55" s="424"/>
      <c r="CG55" s="424"/>
      <c r="CH55" s="424"/>
      <c r="CI55" s="424"/>
      <c r="CJ55" s="424"/>
      <c r="CK55" s="424"/>
      <c r="CL55" s="424"/>
      <c r="CM55" s="424"/>
      <c r="CN55" s="424"/>
      <c r="CO55" s="424"/>
      <c r="CP55" s="424"/>
      <c r="CQ55" s="424"/>
      <c r="CR55" s="424"/>
      <c r="CS55" s="424"/>
      <c r="CT55" s="424"/>
      <c r="CU55" s="424"/>
      <c r="CV55" s="424"/>
      <c r="CW55" s="424"/>
      <c r="CX55" s="424"/>
      <c r="CY55" s="424"/>
      <c r="CZ55" s="424"/>
      <c r="DA55" s="424"/>
      <c r="DB55" s="424"/>
      <c r="DC55" s="424"/>
      <c r="DD55" s="424"/>
      <c r="DE55" s="424"/>
      <c r="DF55" s="424"/>
      <c r="DG55" s="424"/>
      <c r="DH55" s="424"/>
      <c r="DI55" s="424"/>
      <c r="DJ55" s="424"/>
      <c r="DK55" s="424"/>
      <c r="DL55" s="424"/>
      <c r="DM55" s="424"/>
      <c r="DN55" s="424"/>
      <c r="DO55" s="424"/>
      <c r="DP55" s="424"/>
      <c r="DQ55" s="424"/>
      <c r="DR55" s="424"/>
      <c r="DS55" s="424"/>
      <c r="DT55" s="424"/>
      <c r="DU55" s="424"/>
      <c r="DV55" s="424"/>
      <c r="DW55" s="424"/>
      <c r="DX55" s="424"/>
      <c r="DY55" s="424"/>
      <c r="DZ55" s="424"/>
      <c r="EA55" s="424"/>
      <c r="EB55" s="424"/>
      <c r="EC55" s="424"/>
      <c r="ED55" s="424"/>
      <c r="EE55" s="424"/>
      <c r="EF55" s="424"/>
      <c r="EG55" s="424"/>
      <c r="EH55" s="424"/>
      <c r="EI55" s="424"/>
      <c r="EJ55" s="424"/>
      <c r="EK55" s="424"/>
      <c r="EL55" s="424"/>
      <c r="EM55" s="424"/>
      <c r="EN55" s="424"/>
      <c r="EO55" s="424"/>
      <c r="EP55" s="424"/>
      <c r="EQ55" s="424"/>
      <c r="ER55" s="424"/>
      <c r="ES55" s="424"/>
      <c r="ET55" s="424"/>
      <c r="EU55" s="424"/>
      <c r="EV55" s="424"/>
      <c r="EW55" s="424"/>
      <c r="EX55" s="424"/>
      <c r="EY55" s="424"/>
      <c r="EZ55" s="424"/>
      <c r="FA55" s="424"/>
      <c r="FB55" s="424"/>
      <c r="FC55" s="424"/>
      <c r="FD55" s="424"/>
      <c r="FE55" s="424"/>
    </row>
    <row r="56" s="1" customFormat="1" ht="11.25" customHeight="1">
      <c r="A56" s="1" t="s">
        <v>228</v>
      </c>
    </row>
    <row r="57" s="1" customFormat="1" ht="11.25" customHeight="1">
      <c r="A57" s="1" t="s">
        <v>229</v>
      </c>
    </row>
    <row r="58" spans="1:161" ht="22.5" customHeight="1">
      <c r="A58" s="345" t="s">
        <v>237</v>
      </c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5"/>
      <c r="BE58" s="345"/>
      <c r="BF58" s="345"/>
      <c r="BG58" s="345"/>
      <c r="BH58" s="345"/>
      <c r="BI58" s="345"/>
      <c r="BJ58" s="345"/>
      <c r="BK58" s="345"/>
      <c r="BL58" s="345"/>
      <c r="BM58" s="345"/>
      <c r="BN58" s="345"/>
      <c r="BO58" s="345"/>
      <c r="BP58" s="345"/>
      <c r="BQ58" s="345"/>
      <c r="BR58" s="345"/>
      <c r="BS58" s="345"/>
      <c r="BT58" s="345"/>
      <c r="BU58" s="345"/>
      <c r="BV58" s="345"/>
      <c r="BW58" s="345"/>
      <c r="BX58" s="345"/>
      <c r="BY58" s="345"/>
      <c r="BZ58" s="345"/>
      <c r="CA58" s="345"/>
      <c r="CB58" s="345"/>
      <c r="CC58" s="345"/>
      <c r="CD58" s="345"/>
      <c r="CE58" s="345"/>
      <c r="CF58" s="345"/>
      <c r="CG58" s="345"/>
      <c r="CH58" s="345"/>
      <c r="CI58" s="345"/>
      <c r="CJ58" s="345"/>
      <c r="CK58" s="345"/>
      <c r="CL58" s="345"/>
      <c r="CM58" s="345"/>
      <c r="CN58" s="345"/>
      <c r="CO58" s="345"/>
      <c r="CP58" s="345"/>
      <c r="CQ58" s="345"/>
      <c r="CR58" s="345"/>
      <c r="CS58" s="345"/>
      <c r="CT58" s="345"/>
      <c r="CU58" s="345"/>
      <c r="CV58" s="345"/>
      <c r="CW58" s="345"/>
      <c r="CX58" s="345"/>
      <c r="CY58" s="345"/>
      <c r="CZ58" s="345"/>
      <c r="DA58" s="345"/>
      <c r="DB58" s="345"/>
      <c r="DC58" s="345"/>
      <c r="DD58" s="345"/>
      <c r="DE58" s="345"/>
      <c r="DF58" s="345"/>
      <c r="DG58" s="345"/>
      <c r="DH58" s="345"/>
      <c r="DI58" s="345"/>
      <c r="DJ58" s="345"/>
      <c r="DK58" s="345"/>
      <c r="DL58" s="345"/>
      <c r="DM58" s="345"/>
      <c r="DN58" s="345"/>
      <c r="DO58" s="345"/>
      <c r="DP58" s="345"/>
      <c r="DQ58" s="345"/>
      <c r="DR58" s="345"/>
      <c r="DS58" s="345"/>
      <c r="DT58" s="345"/>
      <c r="DU58" s="345"/>
      <c r="DV58" s="345"/>
      <c r="DW58" s="345"/>
      <c r="DX58" s="345"/>
      <c r="DY58" s="345"/>
      <c r="DZ58" s="345"/>
      <c r="EA58" s="345"/>
      <c r="EB58" s="345"/>
      <c r="EC58" s="345"/>
      <c r="ED58" s="345"/>
      <c r="EE58" s="345"/>
      <c r="EF58" s="345"/>
      <c r="EG58" s="345"/>
      <c r="EH58" s="345"/>
      <c r="EI58" s="345"/>
      <c r="EJ58" s="345"/>
      <c r="EK58" s="345"/>
      <c r="EL58" s="345"/>
      <c r="EM58" s="345"/>
      <c r="EN58" s="345"/>
      <c r="EO58" s="345"/>
      <c r="EP58" s="345"/>
      <c r="EQ58" s="345"/>
      <c r="ER58" s="345"/>
      <c r="ES58" s="345"/>
      <c r="ET58" s="345"/>
      <c r="EU58" s="345"/>
      <c r="EV58" s="345"/>
      <c r="EW58" s="345"/>
      <c r="EX58" s="345"/>
      <c r="EY58" s="345"/>
      <c r="EZ58" s="345"/>
      <c r="FA58" s="345"/>
      <c r="FB58" s="345"/>
      <c r="FC58" s="345"/>
      <c r="FD58" s="345"/>
      <c r="FE58" s="345"/>
    </row>
    <row r="59" ht="3" customHeight="1"/>
  </sheetData>
  <sheetProtection/>
  <mergeCells count="241">
    <mergeCell ref="CV28:DE28"/>
    <mergeCell ref="CV29:DE29"/>
    <mergeCell ref="I29:CM29"/>
    <mergeCell ref="CN28:CU28"/>
    <mergeCell ref="CN29:CU29"/>
    <mergeCell ref="DF28:DR28"/>
    <mergeCell ref="DF29:DR29"/>
    <mergeCell ref="ES28:FE28"/>
    <mergeCell ref="ES29:FE29"/>
    <mergeCell ref="DS28:EE28"/>
    <mergeCell ref="DS29:EE29"/>
    <mergeCell ref="EF28:ER28"/>
    <mergeCell ref="EF24:ER24"/>
    <mergeCell ref="ES24:FE24"/>
    <mergeCell ref="EF25:ER25"/>
    <mergeCell ref="ES25:FE25"/>
    <mergeCell ref="EF29:ER29"/>
    <mergeCell ref="A24:H24"/>
    <mergeCell ref="I24:CM24"/>
    <mergeCell ref="CN24:CU24"/>
    <mergeCell ref="CV24:DE24"/>
    <mergeCell ref="DF24:DR24"/>
    <mergeCell ref="DS24:EE24"/>
    <mergeCell ref="A50:FE53"/>
    <mergeCell ref="A48:FE49"/>
    <mergeCell ref="A54:FE55"/>
    <mergeCell ref="A14:H14"/>
    <mergeCell ref="I14:CM14"/>
    <mergeCell ref="CN14:CU14"/>
    <mergeCell ref="CV14:DE14"/>
    <mergeCell ref="DF14:DR14"/>
    <mergeCell ref="DS14:EE14"/>
    <mergeCell ref="EF14:ER14"/>
    <mergeCell ref="BZ41:CU41"/>
    <mergeCell ref="DE41:EO41"/>
    <mergeCell ref="BZ42:CU42"/>
    <mergeCell ref="DE42:EO42"/>
    <mergeCell ref="G43:AI43"/>
    <mergeCell ref="C44:F44"/>
    <mergeCell ref="J44:AA44"/>
    <mergeCell ref="AB44:AE44"/>
    <mergeCell ref="AF44:AI44"/>
    <mergeCell ref="Y41:BH41"/>
    <mergeCell ref="BZ37:CU37"/>
    <mergeCell ref="DE37:EO37"/>
    <mergeCell ref="BZ39:CU39"/>
    <mergeCell ref="DE39:EO39"/>
    <mergeCell ref="BZ40:CU40"/>
    <mergeCell ref="DE40:EO40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ES14:FE14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A25:H25"/>
    <mergeCell ref="I25:CM25"/>
    <mergeCell ref="CN25:CU25"/>
    <mergeCell ref="CV25:DE25"/>
    <mergeCell ref="DS25:EE25"/>
    <mergeCell ref="DF25:DR25"/>
    <mergeCell ref="A26:H27"/>
    <mergeCell ref="A31:H32"/>
    <mergeCell ref="I31:CM31"/>
    <mergeCell ref="A30:H30"/>
    <mergeCell ref="DS30:EE30"/>
    <mergeCell ref="CN26:CU27"/>
    <mergeCell ref="CV26:DE27"/>
    <mergeCell ref="I27:CM27"/>
    <mergeCell ref="DF26:DR27"/>
    <mergeCell ref="I28:CM28"/>
    <mergeCell ref="BZ36:CU36"/>
    <mergeCell ref="EF26:ER27"/>
    <mergeCell ref="EF31:ER32"/>
    <mergeCell ref="CN31:CU32"/>
    <mergeCell ref="CV31:DE32"/>
    <mergeCell ref="I32:CM32"/>
    <mergeCell ref="DE36:EO36"/>
    <mergeCell ref="DS26:EE27"/>
    <mergeCell ref="DF31:DR32"/>
    <mergeCell ref="DS31:EE32"/>
    <mergeCell ref="ES31:FE32"/>
    <mergeCell ref="A58:FE58"/>
    <mergeCell ref="ES26:FE27"/>
    <mergeCell ref="I30:CM30"/>
    <mergeCell ref="CN30:CU30"/>
    <mergeCell ref="CV30:DE30"/>
    <mergeCell ref="DF30:DR30"/>
    <mergeCell ref="EF30:ER30"/>
    <mergeCell ref="ES30:FE30"/>
    <mergeCell ref="I26:CM26"/>
  </mergeCells>
  <printOptions horizontalCentered="1"/>
  <pageMargins left="0" right="0" top="0.7874015748031497" bottom="0.1968503937007874" header="0.1968503937007874" footer="0.1968503937007874"/>
  <pageSetup fitToHeight="0" horizontalDpi="600" verticalDpi="600" orientation="landscape" paperSize="9" scale="95" r:id="rId1"/>
  <rowBreaks count="1" manualBreakCount="1">
    <brk id="24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="87" zoomScaleSheetLayoutView="87" zoomScalePageLayoutView="0" workbookViewId="0" topLeftCell="A19">
      <selection activeCell="S40" sqref="S40"/>
    </sheetView>
  </sheetViews>
  <sheetFormatPr defaultColWidth="9.00390625" defaultRowHeight="12.75"/>
  <cols>
    <col min="1" max="1" width="20.625" style="39" customWidth="1"/>
    <col min="2" max="2" width="23.75390625" style="39" customWidth="1"/>
    <col min="3" max="3" width="2.375" style="39" customWidth="1"/>
    <col min="4" max="4" width="8.625" style="39" customWidth="1"/>
    <col min="5" max="5" width="11.25390625" style="39" customWidth="1"/>
    <col min="6" max="6" width="7.875" style="39" customWidth="1"/>
    <col min="7" max="7" width="8.625" style="39" customWidth="1"/>
    <col min="8" max="8" width="9.875" style="39" customWidth="1"/>
    <col min="9" max="9" width="5.375" style="39" customWidth="1"/>
    <col min="10" max="10" width="11.125" style="39" customWidth="1"/>
    <col min="11" max="11" width="10.875" style="39" customWidth="1"/>
    <col min="12" max="12" width="11.75390625" style="39" customWidth="1"/>
    <col min="13" max="13" width="20.75390625" style="39" customWidth="1"/>
    <col min="14" max="14" width="11.75390625" style="39" customWidth="1"/>
    <col min="15" max="15" width="19.00390625" style="39" customWidth="1"/>
    <col min="16" max="16" width="9.125" style="38" customWidth="1"/>
    <col min="17" max="16384" width="9.125" style="39" customWidth="1"/>
  </cols>
  <sheetData>
    <row r="1" spans="1:15" ht="15">
      <c r="A1" s="37"/>
      <c r="B1" s="37"/>
      <c r="C1" s="37"/>
      <c r="D1" s="37"/>
      <c r="E1" s="37"/>
      <c r="F1" s="37"/>
      <c r="G1" s="37"/>
      <c r="H1" s="426" t="s">
        <v>213</v>
      </c>
      <c r="I1" s="426"/>
      <c r="J1" s="426"/>
      <c r="K1" s="426"/>
      <c r="L1" s="426"/>
      <c r="M1" s="426"/>
      <c r="N1" s="426"/>
      <c r="O1" s="426"/>
    </row>
    <row r="2" spans="1:15" ht="32.25" customHeight="1">
      <c r="A2" s="37"/>
      <c r="B2" s="37"/>
      <c r="C2" s="37"/>
      <c r="D2" s="37"/>
      <c r="E2" s="37"/>
      <c r="F2" s="37"/>
      <c r="G2" s="40"/>
      <c r="H2" s="427" t="s">
        <v>284</v>
      </c>
      <c r="I2" s="427"/>
      <c r="J2" s="427"/>
      <c r="K2" s="427"/>
      <c r="L2" s="427"/>
      <c r="M2" s="427"/>
      <c r="N2" s="427"/>
      <c r="O2" s="427"/>
    </row>
    <row r="3" spans="1:15" ht="13.5" customHeight="1">
      <c r="A3" s="37"/>
      <c r="B3" s="37"/>
      <c r="C3" s="37"/>
      <c r="D3" s="37"/>
      <c r="E3" s="37"/>
      <c r="F3" s="37"/>
      <c r="G3" s="22"/>
      <c r="H3" s="428" t="s">
        <v>285</v>
      </c>
      <c r="I3" s="428"/>
      <c r="J3" s="428"/>
      <c r="K3" s="428"/>
      <c r="L3" s="428"/>
      <c r="M3" s="428"/>
      <c r="N3" s="428"/>
      <c r="O3" s="428"/>
    </row>
    <row r="4" spans="1:15" ht="6" customHeight="1">
      <c r="A4" s="37"/>
      <c r="B4" s="37"/>
      <c r="C4" s="37"/>
      <c r="D4" s="37"/>
      <c r="E4" s="37"/>
      <c r="F4" s="37"/>
      <c r="G4" s="40"/>
      <c r="H4" s="429"/>
      <c r="I4" s="429"/>
      <c r="J4" s="429"/>
      <c r="K4" s="429"/>
      <c r="L4" s="429"/>
      <c r="M4" s="429"/>
      <c r="N4" s="429"/>
      <c r="O4" s="429"/>
    </row>
    <row r="5" spans="1:15" ht="15">
      <c r="A5" s="37"/>
      <c r="B5" s="37"/>
      <c r="C5" s="37"/>
      <c r="D5" s="37"/>
      <c r="E5" s="37"/>
      <c r="F5" s="37"/>
      <c r="G5" s="40"/>
      <c r="H5" s="42"/>
      <c r="I5" s="42"/>
      <c r="J5" s="6"/>
      <c r="K5" s="43"/>
      <c r="L5" s="43"/>
      <c r="M5" s="427" t="s">
        <v>243</v>
      </c>
      <c r="N5" s="427"/>
      <c r="O5" s="427"/>
    </row>
    <row r="6" spans="1:15" ht="15">
      <c r="A6" s="37"/>
      <c r="B6" s="37"/>
      <c r="C6" s="37"/>
      <c r="D6" s="37"/>
      <c r="E6" s="37"/>
      <c r="F6" s="37"/>
      <c r="G6" s="22"/>
      <c r="H6" s="430" t="s">
        <v>17</v>
      </c>
      <c r="I6" s="430"/>
      <c r="J6" s="6"/>
      <c r="K6" s="37"/>
      <c r="L6" s="37"/>
      <c r="M6" s="430" t="s">
        <v>286</v>
      </c>
      <c r="N6" s="430"/>
      <c r="O6" s="430"/>
    </row>
    <row r="7" spans="1:15" ht="15">
      <c r="A7" s="37"/>
      <c r="B7" s="37"/>
      <c r="C7" s="37"/>
      <c r="D7" s="37"/>
      <c r="E7" s="37"/>
      <c r="F7" s="37"/>
      <c r="G7" s="44" t="s">
        <v>287</v>
      </c>
      <c r="L7" s="6"/>
      <c r="M7" s="6"/>
      <c r="N7" s="37"/>
      <c r="O7" s="37"/>
    </row>
    <row r="8" spans="1:15" ht="15">
      <c r="A8" s="37"/>
      <c r="B8" s="37"/>
      <c r="C8" s="37"/>
      <c r="D8" s="37"/>
      <c r="E8" s="37"/>
      <c r="F8" s="37"/>
      <c r="G8" s="44"/>
      <c r="H8" s="45" t="s">
        <v>347</v>
      </c>
      <c r="I8" s="45"/>
      <c r="J8" s="45"/>
      <c r="K8" s="45"/>
      <c r="L8" s="37"/>
      <c r="M8" s="6"/>
      <c r="N8" s="37"/>
      <c r="O8" s="37"/>
    </row>
    <row r="9" spans="1:15" ht="15">
      <c r="A9" s="37"/>
      <c r="B9" s="37"/>
      <c r="C9" s="37"/>
      <c r="D9" s="37"/>
      <c r="E9" s="37"/>
      <c r="F9" s="37"/>
      <c r="G9" s="44"/>
      <c r="H9" s="45"/>
      <c r="I9" s="45"/>
      <c r="J9" s="45"/>
      <c r="K9" s="45"/>
      <c r="L9" s="37"/>
      <c r="M9" s="6"/>
      <c r="N9" s="37"/>
      <c r="O9" s="37"/>
    </row>
    <row r="10" spans="1:15" ht="15">
      <c r="A10" s="425" t="s">
        <v>288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N10" s="37"/>
      <c r="O10" s="37"/>
    </row>
    <row r="11" spans="1:15" ht="15.75" thickBot="1">
      <c r="A11" s="46" t="s">
        <v>348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7"/>
      <c r="N11" s="37"/>
      <c r="O11" s="47" t="s">
        <v>289</v>
      </c>
    </row>
    <row r="12" spans="1:15" ht="15.75">
      <c r="A12" s="37"/>
      <c r="B12" s="48"/>
      <c r="C12" s="37"/>
      <c r="D12" s="49"/>
      <c r="E12" s="49"/>
      <c r="F12" s="49"/>
      <c r="G12" s="37"/>
      <c r="H12" s="37"/>
      <c r="I12" s="37"/>
      <c r="J12" s="6"/>
      <c r="K12" s="37"/>
      <c r="L12" s="37"/>
      <c r="M12" s="431" t="s">
        <v>290</v>
      </c>
      <c r="N12" s="431"/>
      <c r="O12" s="50" t="s">
        <v>291</v>
      </c>
    </row>
    <row r="13" spans="1:15" ht="15">
      <c r="A13" s="37"/>
      <c r="B13" s="48"/>
      <c r="C13" s="37"/>
      <c r="D13" s="45" t="s">
        <v>349</v>
      </c>
      <c r="E13" s="45"/>
      <c r="F13" s="45"/>
      <c r="G13" s="45"/>
      <c r="H13" s="45"/>
      <c r="I13" s="37"/>
      <c r="J13" s="6"/>
      <c r="K13" s="37"/>
      <c r="L13" s="37"/>
      <c r="M13" s="432" t="s">
        <v>23</v>
      </c>
      <c r="N13" s="432"/>
      <c r="O13" s="52"/>
    </row>
    <row r="14" spans="1:15" ht="15">
      <c r="A14" s="37"/>
      <c r="B14" s="48"/>
      <c r="C14" s="37"/>
      <c r="D14" s="53"/>
      <c r="E14" s="53"/>
      <c r="F14" s="53"/>
      <c r="G14" s="53"/>
      <c r="H14" s="53"/>
      <c r="I14" s="37"/>
      <c r="J14" s="6"/>
      <c r="K14" s="37"/>
      <c r="L14" s="37"/>
      <c r="M14" s="51"/>
      <c r="N14" s="51"/>
      <c r="O14" s="52"/>
    </row>
    <row r="15" spans="1:15" ht="12.75" customHeight="1">
      <c r="A15" s="6" t="s">
        <v>292</v>
      </c>
      <c r="B15" s="6"/>
      <c r="C15" s="54"/>
      <c r="D15" s="433" t="s">
        <v>278</v>
      </c>
      <c r="E15" s="433"/>
      <c r="F15" s="433"/>
      <c r="G15" s="433"/>
      <c r="H15" s="433"/>
      <c r="I15" s="433"/>
      <c r="J15" s="433"/>
      <c r="K15" s="433"/>
      <c r="L15" s="433"/>
      <c r="M15" s="435" t="s">
        <v>293</v>
      </c>
      <c r="N15" s="436"/>
      <c r="O15" s="437" t="s">
        <v>294</v>
      </c>
    </row>
    <row r="16" spans="1:15" ht="18" customHeight="1">
      <c r="A16" s="6" t="s">
        <v>295</v>
      </c>
      <c r="B16" s="6"/>
      <c r="C16" s="56"/>
      <c r="D16" s="434"/>
      <c r="E16" s="434"/>
      <c r="F16" s="434"/>
      <c r="G16" s="434"/>
      <c r="H16" s="434"/>
      <c r="I16" s="434"/>
      <c r="J16" s="434"/>
      <c r="K16" s="434"/>
      <c r="L16" s="434"/>
      <c r="M16" s="435"/>
      <c r="N16" s="436"/>
      <c r="O16" s="438"/>
    </row>
    <row r="17" spans="1:15" ht="15.75" thickBot="1">
      <c r="A17" s="6"/>
      <c r="B17" s="6"/>
      <c r="C17" s="56"/>
      <c r="D17" s="56"/>
      <c r="E17" s="56"/>
      <c r="F17" s="56"/>
      <c r="G17" s="22"/>
      <c r="H17" s="22"/>
      <c r="I17" s="22"/>
      <c r="J17" s="22"/>
      <c r="K17" s="22"/>
      <c r="L17" s="37"/>
      <c r="M17" s="439"/>
      <c r="N17" s="439"/>
      <c r="O17" s="57"/>
    </row>
    <row r="18" spans="1:15" ht="16.5" customHeight="1" thickBot="1">
      <c r="A18" s="6"/>
      <c r="B18" s="6"/>
      <c r="C18" s="56"/>
      <c r="D18" s="58" t="s">
        <v>296</v>
      </c>
      <c r="E18" s="440" t="s">
        <v>297</v>
      </c>
      <c r="F18" s="441"/>
      <c r="G18" s="441"/>
      <c r="H18" s="442"/>
      <c r="I18" s="22"/>
      <c r="J18" s="22"/>
      <c r="K18" s="37"/>
      <c r="L18" s="16"/>
      <c r="M18" s="443" t="s">
        <v>298</v>
      </c>
      <c r="N18" s="444"/>
      <c r="O18" s="50"/>
    </row>
    <row r="19" spans="1:15" ht="15.75" thickBot="1">
      <c r="A19" s="26" t="s">
        <v>299</v>
      </c>
      <c r="B19" s="6"/>
      <c r="C19" s="56"/>
      <c r="D19" s="445" t="s">
        <v>300</v>
      </c>
      <c r="E19" s="445"/>
      <c r="F19" s="445"/>
      <c r="G19" s="445"/>
      <c r="H19" s="445"/>
      <c r="I19" s="445"/>
      <c r="J19" s="445"/>
      <c r="K19" s="445"/>
      <c r="L19" s="445"/>
      <c r="M19" s="446" t="s">
        <v>301</v>
      </c>
      <c r="N19" s="446"/>
      <c r="O19" s="59" t="s">
        <v>302</v>
      </c>
    </row>
    <row r="20" spans="1:15" ht="12.75" customHeight="1">
      <c r="A20" s="6" t="s">
        <v>303</v>
      </c>
      <c r="B20" s="6"/>
      <c r="C20" s="54"/>
      <c r="D20" s="447" t="s">
        <v>277</v>
      </c>
      <c r="E20" s="447"/>
      <c r="F20" s="447"/>
      <c r="G20" s="447"/>
      <c r="H20" s="447"/>
      <c r="I20" s="447"/>
      <c r="J20" s="447"/>
      <c r="K20" s="447"/>
      <c r="L20" s="447"/>
      <c r="M20" s="432" t="s">
        <v>304</v>
      </c>
      <c r="N20" s="449"/>
      <c r="O20" s="450" t="s">
        <v>241</v>
      </c>
    </row>
    <row r="21" spans="1:15" ht="12.75" customHeight="1">
      <c r="A21" s="6" t="s">
        <v>27</v>
      </c>
      <c r="B21" s="6"/>
      <c r="C21" s="54"/>
      <c r="D21" s="448"/>
      <c r="E21" s="448"/>
      <c r="F21" s="448"/>
      <c r="G21" s="448"/>
      <c r="H21" s="448"/>
      <c r="I21" s="448"/>
      <c r="J21" s="448"/>
      <c r="K21" s="448"/>
      <c r="L21" s="448"/>
      <c r="M21" s="432"/>
      <c r="N21" s="449"/>
      <c r="O21" s="438"/>
    </row>
    <row r="22" spans="1:15" ht="12.75" customHeight="1">
      <c r="A22" s="6" t="s">
        <v>303</v>
      </c>
      <c r="B22" s="6"/>
      <c r="C22" s="54"/>
      <c r="D22" s="451" t="s">
        <v>305</v>
      </c>
      <c r="E22" s="451"/>
      <c r="F22" s="451"/>
      <c r="G22" s="451"/>
      <c r="H22" s="451"/>
      <c r="I22" s="451"/>
      <c r="J22" s="451"/>
      <c r="K22" s="451"/>
      <c r="L22" s="451"/>
      <c r="M22" s="435" t="s">
        <v>293</v>
      </c>
      <c r="N22" s="436"/>
      <c r="O22" s="453" t="s">
        <v>306</v>
      </c>
    </row>
    <row r="23" spans="1:15" ht="12.75" customHeight="1">
      <c r="A23" s="6" t="s">
        <v>307</v>
      </c>
      <c r="B23" s="6"/>
      <c r="C23" s="54"/>
      <c r="D23" s="452"/>
      <c r="E23" s="452"/>
      <c r="F23" s="452"/>
      <c r="G23" s="452"/>
      <c r="H23" s="452"/>
      <c r="I23" s="452"/>
      <c r="J23" s="452"/>
      <c r="K23" s="452"/>
      <c r="L23" s="452"/>
      <c r="M23" s="435"/>
      <c r="N23" s="436"/>
      <c r="O23" s="454"/>
    </row>
    <row r="24" spans="1:15" ht="15">
      <c r="A24" s="6" t="s">
        <v>308</v>
      </c>
      <c r="B24" s="6"/>
      <c r="C24" s="54"/>
      <c r="D24" s="54"/>
      <c r="E24" s="54"/>
      <c r="F24" s="54"/>
      <c r="G24" s="6"/>
      <c r="H24" s="6"/>
      <c r="I24" s="6"/>
      <c r="J24" s="6"/>
      <c r="K24" s="6"/>
      <c r="L24" s="37"/>
      <c r="M24" s="431" t="s">
        <v>309</v>
      </c>
      <c r="N24" s="431"/>
      <c r="O24" s="55">
        <v>383</v>
      </c>
    </row>
    <row r="25" spans="1:15" ht="15.75" thickBot="1">
      <c r="A25" s="6"/>
      <c r="B25" s="415"/>
      <c r="C25" s="415"/>
      <c r="D25" s="415"/>
      <c r="E25" s="56"/>
      <c r="F25" s="56"/>
      <c r="G25" s="6"/>
      <c r="H25" s="6"/>
      <c r="I25" s="6"/>
      <c r="J25" s="6"/>
      <c r="K25" s="6"/>
      <c r="L25" s="37"/>
      <c r="M25" s="431" t="s">
        <v>310</v>
      </c>
      <c r="N25" s="431"/>
      <c r="O25" s="60" t="s">
        <v>311</v>
      </c>
    </row>
    <row r="26" spans="1:15" ht="15">
      <c r="A26" s="6"/>
      <c r="B26" s="455" t="s">
        <v>312</v>
      </c>
      <c r="C26" s="455"/>
      <c r="D26" s="455"/>
      <c r="E26" s="56"/>
      <c r="F26" s="56"/>
      <c r="G26" s="6"/>
      <c r="H26" s="6"/>
      <c r="I26" s="6"/>
      <c r="J26" s="6"/>
      <c r="K26" s="6"/>
      <c r="M26" s="37"/>
      <c r="O26" s="37"/>
    </row>
    <row r="27" spans="1:15" ht="2.25" customHeight="1" thickBo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2"/>
      <c r="O27" s="37"/>
    </row>
    <row r="28" spans="1:15" ht="15.75" thickBot="1">
      <c r="A28" s="37"/>
      <c r="B28" s="37"/>
      <c r="C28" s="37"/>
      <c r="E28" s="61"/>
      <c r="F28" s="61"/>
      <c r="G28" s="61"/>
      <c r="H28" s="62"/>
      <c r="I28" s="63"/>
      <c r="J28" s="439" t="s">
        <v>313</v>
      </c>
      <c r="K28" s="439"/>
      <c r="L28" s="456"/>
      <c r="M28" s="457">
        <v>0</v>
      </c>
      <c r="N28" s="458"/>
      <c r="O28" s="459"/>
    </row>
    <row r="29" spans="1:15" ht="3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 customHeight="1">
      <c r="A30" s="64"/>
      <c r="B30" s="65"/>
      <c r="C30" s="66"/>
      <c r="D30" s="65"/>
      <c r="E30" s="460" t="s">
        <v>314</v>
      </c>
      <c r="F30" s="463" t="s">
        <v>315</v>
      </c>
      <c r="G30" s="466" t="s">
        <v>316</v>
      </c>
      <c r="H30" s="467"/>
      <c r="I30" s="468"/>
      <c r="J30" s="469" t="s">
        <v>317</v>
      </c>
      <c r="K30" s="470"/>
      <c r="L30" s="469" t="s">
        <v>318</v>
      </c>
      <c r="M30" s="471"/>
      <c r="N30" s="471"/>
      <c r="O30" s="470"/>
    </row>
    <row r="31" spans="1:15" ht="12.75">
      <c r="A31" s="67" t="s">
        <v>319</v>
      </c>
      <c r="B31" s="68"/>
      <c r="C31" s="69"/>
      <c r="D31" s="70" t="s">
        <v>320</v>
      </c>
      <c r="E31" s="461"/>
      <c r="F31" s="464"/>
      <c r="G31" s="478" t="s">
        <v>321</v>
      </c>
      <c r="H31" s="479"/>
      <c r="I31" s="480"/>
      <c r="J31" s="472" t="s">
        <v>322</v>
      </c>
      <c r="K31" s="474"/>
      <c r="L31" s="472"/>
      <c r="M31" s="473"/>
      <c r="N31" s="473"/>
      <c r="O31" s="474"/>
    </row>
    <row r="32" spans="1:15" ht="12.75">
      <c r="A32" s="67"/>
      <c r="B32" s="68"/>
      <c r="C32" s="69"/>
      <c r="D32" s="70" t="s">
        <v>323</v>
      </c>
      <c r="E32" s="461"/>
      <c r="F32" s="464"/>
      <c r="G32" s="481" t="s">
        <v>350</v>
      </c>
      <c r="H32" s="482"/>
      <c r="I32" s="483"/>
      <c r="J32" s="475" t="s">
        <v>324</v>
      </c>
      <c r="K32" s="477"/>
      <c r="L32" s="475"/>
      <c r="M32" s="476"/>
      <c r="N32" s="476"/>
      <c r="O32" s="477"/>
    </row>
    <row r="33" spans="1:15" ht="12.75">
      <c r="A33" s="67"/>
      <c r="B33" s="68"/>
      <c r="C33" s="69"/>
      <c r="D33" s="71"/>
      <c r="E33" s="461"/>
      <c r="F33" s="464"/>
      <c r="G33" s="484" t="s">
        <v>325</v>
      </c>
      <c r="H33" s="469" t="s">
        <v>326</v>
      </c>
      <c r="I33" s="470"/>
      <c r="J33" s="486" t="s">
        <v>325</v>
      </c>
      <c r="K33" s="486" t="s">
        <v>326</v>
      </c>
      <c r="L33" s="487" t="s">
        <v>327</v>
      </c>
      <c r="M33" s="488"/>
      <c r="N33" s="469" t="s">
        <v>328</v>
      </c>
      <c r="O33" s="470"/>
    </row>
    <row r="34" spans="1:15" ht="5.25" customHeight="1">
      <c r="A34" s="73"/>
      <c r="B34" s="74"/>
      <c r="C34" s="75"/>
      <c r="D34" s="72"/>
      <c r="E34" s="462"/>
      <c r="F34" s="465"/>
      <c r="G34" s="485"/>
      <c r="H34" s="475"/>
      <c r="I34" s="477"/>
      <c r="J34" s="486"/>
      <c r="K34" s="486"/>
      <c r="L34" s="489"/>
      <c r="M34" s="490"/>
      <c r="N34" s="475"/>
      <c r="O34" s="477"/>
    </row>
    <row r="35" spans="1:15" ht="12.75">
      <c r="A35" s="466">
        <v>1</v>
      </c>
      <c r="B35" s="467"/>
      <c r="C35" s="468"/>
      <c r="D35" s="36">
        <v>2</v>
      </c>
      <c r="E35" s="36" t="s">
        <v>11</v>
      </c>
      <c r="F35" s="36" t="s">
        <v>12</v>
      </c>
      <c r="G35" s="36" t="s">
        <v>13</v>
      </c>
      <c r="H35" s="374" t="s">
        <v>14</v>
      </c>
      <c r="I35" s="370"/>
      <c r="J35" s="76" t="s">
        <v>15</v>
      </c>
      <c r="K35" s="76" t="s">
        <v>16</v>
      </c>
      <c r="L35" s="374" t="s">
        <v>329</v>
      </c>
      <c r="M35" s="370"/>
      <c r="N35" s="374" t="s">
        <v>330</v>
      </c>
      <c r="O35" s="370"/>
    </row>
    <row r="36" spans="1:15" ht="52.5" customHeight="1">
      <c r="A36" s="491" t="s">
        <v>345</v>
      </c>
      <c r="B36" s="491"/>
      <c r="C36" s="491"/>
      <c r="D36" s="492" t="s">
        <v>331</v>
      </c>
      <c r="E36" s="77" t="s">
        <v>56</v>
      </c>
      <c r="F36" s="77"/>
      <c r="G36" s="78"/>
      <c r="H36" s="493"/>
      <c r="I36" s="493"/>
      <c r="J36" s="80"/>
      <c r="K36" s="79"/>
      <c r="L36" s="493">
        <v>1628800</v>
      </c>
      <c r="M36" s="493"/>
      <c r="N36" s="493"/>
      <c r="O36" s="493"/>
    </row>
    <row r="37" spans="1:15" ht="44.25" customHeight="1">
      <c r="A37" s="491"/>
      <c r="B37" s="491"/>
      <c r="C37" s="491"/>
      <c r="D37" s="492"/>
      <c r="E37" s="77" t="s">
        <v>271</v>
      </c>
      <c r="F37" s="77"/>
      <c r="G37" s="78"/>
      <c r="H37" s="493"/>
      <c r="I37" s="493"/>
      <c r="J37" s="80"/>
      <c r="K37" s="79"/>
      <c r="L37" s="493"/>
      <c r="M37" s="493"/>
      <c r="N37" s="493">
        <v>1628800</v>
      </c>
      <c r="O37" s="493"/>
    </row>
    <row r="38" spans="1:15" ht="27.75" customHeight="1">
      <c r="A38" s="491" t="s">
        <v>346</v>
      </c>
      <c r="B38" s="491"/>
      <c r="C38" s="491"/>
      <c r="D38" s="492" t="s">
        <v>332</v>
      </c>
      <c r="E38" s="77" t="s">
        <v>56</v>
      </c>
      <c r="F38" s="77"/>
      <c r="G38" s="78"/>
      <c r="H38" s="494"/>
      <c r="I38" s="495"/>
      <c r="J38" s="80"/>
      <c r="K38" s="79"/>
      <c r="L38" s="496">
        <v>156240</v>
      </c>
      <c r="M38" s="497"/>
      <c r="N38" s="494"/>
      <c r="O38" s="495"/>
    </row>
    <row r="39" spans="1:16" ht="27" customHeight="1">
      <c r="A39" s="491"/>
      <c r="B39" s="491"/>
      <c r="C39" s="491"/>
      <c r="D39" s="492"/>
      <c r="E39" s="77" t="s">
        <v>73</v>
      </c>
      <c r="F39" s="77"/>
      <c r="G39" s="78"/>
      <c r="H39" s="494"/>
      <c r="I39" s="495"/>
      <c r="J39" s="80"/>
      <c r="K39" s="79"/>
      <c r="L39" s="494"/>
      <c r="M39" s="495"/>
      <c r="N39" s="498">
        <v>120000</v>
      </c>
      <c r="O39" s="499"/>
      <c r="P39" s="38">
        <v>211</v>
      </c>
    </row>
    <row r="40" spans="1:16" ht="30" customHeight="1">
      <c r="A40" s="491"/>
      <c r="B40" s="491"/>
      <c r="C40" s="491"/>
      <c r="D40" s="492"/>
      <c r="E40" s="77" t="s">
        <v>82</v>
      </c>
      <c r="F40" s="77"/>
      <c r="G40" s="78"/>
      <c r="H40" s="494"/>
      <c r="I40" s="495"/>
      <c r="J40" s="80"/>
      <c r="K40" s="79"/>
      <c r="L40" s="496"/>
      <c r="M40" s="497"/>
      <c r="N40" s="498">
        <v>36240</v>
      </c>
      <c r="O40" s="499"/>
      <c r="P40" s="38">
        <v>213</v>
      </c>
    </row>
    <row r="41" spans="1:17" ht="24.75" customHeight="1">
      <c r="A41" s="500"/>
      <c r="B41" s="500"/>
      <c r="C41" s="500"/>
      <c r="D41" s="81"/>
      <c r="E41" s="501" t="s">
        <v>333</v>
      </c>
      <c r="F41" s="501"/>
      <c r="G41" s="501"/>
      <c r="H41" s="502">
        <f>SUM(H38:I40)</f>
        <v>0</v>
      </c>
      <c r="I41" s="502"/>
      <c r="J41" s="83"/>
      <c r="K41" s="82">
        <f>SUM(K38:K40)</f>
        <v>0</v>
      </c>
      <c r="L41" s="502">
        <f>SUM(L36:M40)</f>
        <v>1785040</v>
      </c>
      <c r="M41" s="502"/>
      <c r="N41" s="502">
        <f>SUM(N36:O40)</f>
        <v>1785040</v>
      </c>
      <c r="O41" s="502"/>
      <c r="Q41" s="84">
        <f>L41-N41</f>
        <v>0</v>
      </c>
    </row>
    <row r="42" spans="1:1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37"/>
      <c r="M42" s="37"/>
      <c r="N42" s="40"/>
      <c r="O42" s="40"/>
    </row>
    <row r="43" spans="1:15" ht="15">
      <c r="A43" s="85" t="s">
        <v>334</v>
      </c>
      <c r="B43" s="86"/>
      <c r="C43" s="6"/>
      <c r="D43" s="503" t="s">
        <v>280</v>
      </c>
      <c r="E43" s="503"/>
      <c r="F43" s="503"/>
      <c r="G43" s="503"/>
      <c r="H43" s="6"/>
      <c r="I43" s="6"/>
      <c r="J43" s="6"/>
      <c r="K43" s="6"/>
      <c r="L43" s="37"/>
      <c r="M43" s="41"/>
      <c r="N43" s="504"/>
      <c r="O43" s="504"/>
    </row>
    <row r="44" spans="1:15" ht="15.75" thickBot="1">
      <c r="A44" s="44"/>
      <c r="B44" s="87" t="s">
        <v>17</v>
      </c>
      <c r="C44" s="6"/>
      <c r="D44" s="414" t="s">
        <v>18</v>
      </c>
      <c r="E44" s="414"/>
      <c r="F44" s="414"/>
      <c r="G44" s="414"/>
      <c r="H44" s="6"/>
      <c r="I44" s="6"/>
      <c r="J44" s="6"/>
      <c r="K44" s="6"/>
      <c r="L44" s="6"/>
      <c r="M44" s="6"/>
      <c r="N44" s="88"/>
      <c r="O44" s="88"/>
    </row>
    <row r="45" spans="1:15" ht="15">
      <c r="A45" s="505" t="s">
        <v>335</v>
      </c>
      <c r="B45" s="44"/>
      <c r="C45" s="44"/>
      <c r="D45" s="90" t="s">
        <v>336</v>
      </c>
      <c r="E45" s="90"/>
      <c r="F45" s="90"/>
      <c r="G45" s="90"/>
      <c r="H45" s="91"/>
      <c r="I45" s="37"/>
      <c r="J45" s="506" t="s">
        <v>337</v>
      </c>
      <c r="K45" s="507"/>
      <c r="L45" s="507"/>
      <c r="M45" s="507"/>
      <c r="N45" s="507"/>
      <c r="O45" s="508"/>
    </row>
    <row r="46" spans="1:15" ht="15">
      <c r="A46" s="505"/>
      <c r="B46" s="92"/>
      <c r="C46" s="44"/>
      <c r="D46" s="503" t="s">
        <v>354</v>
      </c>
      <c r="E46" s="503"/>
      <c r="F46" s="503"/>
      <c r="G46" s="503"/>
      <c r="H46" s="509" t="s">
        <v>338</v>
      </c>
      <c r="I46" s="510"/>
      <c r="J46" s="511" t="s">
        <v>339</v>
      </c>
      <c r="K46" s="512"/>
      <c r="L46" s="512"/>
      <c r="M46" s="512"/>
      <c r="N46" s="512"/>
      <c r="O46" s="513"/>
    </row>
    <row r="47" spans="1:15" ht="15">
      <c r="A47" s="93"/>
      <c r="B47" s="94" t="s">
        <v>17</v>
      </c>
      <c r="C47" s="44"/>
      <c r="D47" s="430" t="s">
        <v>18</v>
      </c>
      <c r="E47" s="430"/>
      <c r="F47" s="430"/>
      <c r="G47" s="430"/>
      <c r="H47" s="430" t="s">
        <v>340</v>
      </c>
      <c r="I47" s="514"/>
      <c r="J47" s="95" t="s">
        <v>341</v>
      </c>
      <c r="K47" s="22"/>
      <c r="L47" s="22"/>
      <c r="M47" s="40"/>
      <c r="N47" s="40"/>
      <c r="O47" s="96"/>
    </row>
    <row r="48" spans="1:15" ht="15">
      <c r="A48" s="93"/>
      <c r="B48" s="37"/>
      <c r="C48" s="44"/>
      <c r="D48" s="44"/>
      <c r="E48" s="44"/>
      <c r="F48" s="44"/>
      <c r="G48" s="44"/>
      <c r="H48" s="97"/>
      <c r="I48" s="37"/>
      <c r="J48" s="95" t="s">
        <v>342</v>
      </c>
      <c r="K48" s="22"/>
      <c r="L48" s="22"/>
      <c r="M48" s="40"/>
      <c r="N48" s="40"/>
      <c r="O48" s="96"/>
    </row>
    <row r="49" spans="1:15" ht="23.25">
      <c r="A49" s="89" t="s">
        <v>343</v>
      </c>
      <c r="B49" s="92"/>
      <c r="C49" s="44"/>
      <c r="D49" s="503" t="s">
        <v>351</v>
      </c>
      <c r="E49" s="503"/>
      <c r="F49" s="503"/>
      <c r="G49" s="503"/>
      <c r="H49" s="509" t="s">
        <v>353</v>
      </c>
      <c r="I49" s="510"/>
      <c r="J49" s="95" t="s">
        <v>344</v>
      </c>
      <c r="K49" s="22"/>
      <c r="L49" s="22"/>
      <c r="M49" s="40"/>
      <c r="N49" s="40"/>
      <c r="O49" s="96"/>
    </row>
    <row r="50" spans="1:15" ht="15.75" thickBot="1">
      <c r="A50" s="37"/>
      <c r="B50" s="94" t="s">
        <v>17</v>
      </c>
      <c r="C50" s="44"/>
      <c r="D50" s="430" t="s">
        <v>18</v>
      </c>
      <c r="E50" s="430"/>
      <c r="F50" s="430"/>
      <c r="G50" s="430"/>
      <c r="H50" s="430" t="s">
        <v>340</v>
      </c>
      <c r="I50" s="514"/>
      <c r="J50" s="98"/>
      <c r="K50" s="99"/>
      <c r="L50" s="99"/>
      <c r="M50" s="88"/>
      <c r="N50" s="88"/>
      <c r="O50" s="100"/>
    </row>
    <row r="51" spans="8:15" ht="15">
      <c r="H51" s="44"/>
      <c r="I51" s="6"/>
      <c r="J51" s="6"/>
      <c r="K51" s="6"/>
      <c r="L51" s="37"/>
      <c r="M51" s="37"/>
      <c r="N51" s="37"/>
      <c r="O51" s="37"/>
    </row>
    <row r="52" spans="1:6" ht="15">
      <c r="A52" s="45" t="s">
        <v>347</v>
      </c>
      <c r="B52" s="45"/>
      <c r="C52" s="45"/>
      <c r="D52" s="45"/>
      <c r="E52" s="37"/>
      <c r="F52" s="37"/>
    </row>
  </sheetData>
  <sheetProtection/>
  <mergeCells count="87">
    <mergeCell ref="D47:G47"/>
    <mergeCell ref="H47:I47"/>
    <mergeCell ref="D49:G49"/>
    <mergeCell ref="H49:I49"/>
    <mergeCell ref="D50:G50"/>
    <mergeCell ref="H50:I50"/>
    <mergeCell ref="D43:G43"/>
    <mergeCell ref="N43:O43"/>
    <mergeCell ref="D44:G44"/>
    <mergeCell ref="A45:A46"/>
    <mergeCell ref="J45:O45"/>
    <mergeCell ref="D46:G46"/>
    <mergeCell ref="H46:I46"/>
    <mergeCell ref="J46:O46"/>
    <mergeCell ref="H40:I40"/>
    <mergeCell ref="L40:M40"/>
    <mergeCell ref="N40:O40"/>
    <mergeCell ref="A41:C41"/>
    <mergeCell ref="E41:G41"/>
    <mergeCell ref="H41:I41"/>
    <mergeCell ref="L41:M41"/>
    <mergeCell ref="N41:O41"/>
    <mergeCell ref="A38:C40"/>
    <mergeCell ref="D38:D40"/>
    <mergeCell ref="H38:I38"/>
    <mergeCell ref="L38:M38"/>
    <mergeCell ref="N38:O38"/>
    <mergeCell ref="H39:I39"/>
    <mergeCell ref="L39:M39"/>
    <mergeCell ref="N39:O39"/>
    <mergeCell ref="A36:C37"/>
    <mergeCell ref="D36:D37"/>
    <mergeCell ref="H36:I36"/>
    <mergeCell ref="L36:M36"/>
    <mergeCell ref="N36:O36"/>
    <mergeCell ref="H37:I37"/>
    <mergeCell ref="L37:M37"/>
    <mergeCell ref="N37:O37"/>
    <mergeCell ref="L33:M34"/>
    <mergeCell ref="N33:O34"/>
    <mergeCell ref="A35:C35"/>
    <mergeCell ref="H35:I35"/>
    <mergeCell ref="L35:M35"/>
    <mergeCell ref="N35:O35"/>
    <mergeCell ref="G32:I32"/>
    <mergeCell ref="J32:K32"/>
    <mergeCell ref="G33:G34"/>
    <mergeCell ref="H33:I34"/>
    <mergeCell ref="J33:J34"/>
    <mergeCell ref="K33:K34"/>
    <mergeCell ref="B26:D26"/>
    <mergeCell ref="J28:L28"/>
    <mergeCell ref="M28:O28"/>
    <mergeCell ref="E30:E34"/>
    <mergeCell ref="F30:F34"/>
    <mergeCell ref="G30:I30"/>
    <mergeCell ref="J30:K30"/>
    <mergeCell ref="L30:O32"/>
    <mergeCell ref="G31:I31"/>
    <mergeCell ref="J31:K31"/>
    <mergeCell ref="O20:O21"/>
    <mergeCell ref="D22:L23"/>
    <mergeCell ref="M22:N23"/>
    <mergeCell ref="O22:O23"/>
    <mergeCell ref="M24:N24"/>
    <mergeCell ref="B25:D25"/>
    <mergeCell ref="M25:N25"/>
    <mergeCell ref="E18:H18"/>
    <mergeCell ref="M18:N18"/>
    <mergeCell ref="D19:L19"/>
    <mergeCell ref="M19:N19"/>
    <mergeCell ref="D20:L21"/>
    <mergeCell ref="M20:N21"/>
    <mergeCell ref="M12:N12"/>
    <mergeCell ref="M13:N13"/>
    <mergeCell ref="D15:L16"/>
    <mergeCell ref="M15:N16"/>
    <mergeCell ref="O15:O16"/>
    <mergeCell ref="M17:N17"/>
    <mergeCell ref="A10:L10"/>
    <mergeCell ref="H1:O1"/>
    <mergeCell ref="H2:O2"/>
    <mergeCell ref="H3:O3"/>
    <mergeCell ref="H4:O4"/>
    <mergeCell ref="M5:O5"/>
    <mergeCell ref="H6:I6"/>
    <mergeCell ref="M6:O6"/>
  </mergeCells>
  <printOptions/>
  <pageMargins left="0.2362204724409449" right="0.2362204724409449" top="0.7480314960629921" bottom="0.31496062992125984" header="0.31496062992125984" footer="0.31496062992125984"/>
  <pageSetup horizontalDpi="600" verticalDpi="600" orientation="landscape" paperSize="9" scale="78" r:id="rId1"/>
  <headerFooter>
    <oddFooter>&amp;RНомер страницы &amp;P
Всего страниц &amp;N</oddFooter>
  </headerFooter>
  <rowBreaks count="1" manualBreakCount="1">
    <brk id="37" min="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</cp:lastModifiedBy>
  <cp:lastPrinted>2020-01-28T08:59:47Z</cp:lastPrinted>
  <dcterms:created xsi:type="dcterms:W3CDTF">2011-01-11T10:25:48Z</dcterms:created>
  <dcterms:modified xsi:type="dcterms:W3CDTF">2020-02-14T11:56:42Z</dcterms:modified>
  <cp:category/>
  <cp:version/>
  <cp:contentType/>
  <cp:contentStatus/>
</cp:coreProperties>
</file>